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3.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4.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defaultThemeVersion="166925"/>
  <mc:AlternateContent xmlns:mc="http://schemas.openxmlformats.org/markup-compatibility/2006">
    <mc:Choice Requires="x15">
      <x15ac:absPath xmlns:x15ac="http://schemas.microsoft.com/office/spreadsheetml/2010/11/ac" url="K:\13_Projekte\2023_MWK BW_Bilanzierungsstandards Kultur\20_Weiterentwicklung Tool\Projektdateien\Tool 2024_technisches Update\"/>
    </mc:Choice>
  </mc:AlternateContent>
  <xr:revisionPtr revIDLastSave="0" documentId="13_ncr:1_{FCDCB251-51BB-4F13-8FE2-27E2FC91A2CE}" xr6:coauthVersionLast="47" xr6:coauthVersionMax="47" xr10:uidLastSave="{00000000-0000-0000-0000-000000000000}"/>
  <bookViews>
    <workbookView xWindow="28680" yWindow="-120" windowWidth="29040" windowHeight="15840" tabRatio="571" xr2:uid="{FC75B23F-90E0-430C-A950-2600F699F9D7}"/>
  </bookViews>
  <sheets>
    <sheet name="Anleitung" sheetId="55" r:id="rId1"/>
    <sheet name="Zeitreihenvergleich" sheetId="30" r:id="rId2"/>
    <sheet name="Dropdowns" sheetId="47" state="hidden" r:id="rId3"/>
  </sheets>
  <definedNames>
    <definedName name="Bes_KBK" localSheetId="1">IFERROR(OFFSET(Zeitreihenvergleich!$D$33:$M$33,0,0,1,COUNT(Zeitreihenvergleich!$D$33:$M$33)),0)</definedName>
    <definedName name="Bes_KBKPlus" localSheetId="1">IFERROR(OFFSET(Zeitreihenvergleich!$D$34:$M$34,0,0,1,COUNT(Zeitreihenvergleich!$D$34:$M$34)),0)</definedName>
    <definedName name="Besucher" localSheetId="1">IFERROR(OFFSET(Zeitreihenvergleich!$D$58:$M$58,0,0,1,COUNT(Zeitreihenvergleich!$D$58:$M$58)),0)</definedName>
    <definedName name="Biogas" localSheetId="1">IFERROR(OFFSET(Zeitreihenvergleich!$D$93:$M$93,0,0,1,COUNT(Zeitreihenvergleich!$D$93:$M$93)+COUNTIF(Zeitreihenvergleich!$D$93:$M$93,#N/A)),0)</definedName>
    <definedName name="Biomethan" localSheetId="1">IFERROR(OFFSET(Zeitreihenvergleich!$D$94:$M$94,0,0,1,COUNT(Zeitreihenvergleich!$D$94:$M$94)+COUNTIF(Zeitreihenvergleich!$D$94:$M$94,#N/A)),0)</definedName>
    <definedName name="Druck" localSheetId="1">IFERROR(OFFSET(Zeitreihenvergleich!$D$41:$M$41,0,0,1,COUNT(Zeitreihenvergleich!$D$41:$M$41)),0)</definedName>
    <definedName name="Erdgas" localSheetId="1">IFERROR(OFFSET(Zeitreihenvergleich!$D$92:$M$92,0,0,1,COUNT(Zeitreihenvergleich!$D$92:$M$92)+COUNTIF(Zeitreihenvergleich!$D$92:$M$92,#N/A)),0)</definedName>
    <definedName name="Externe" localSheetId="1">IFERROR(OFFSET(Zeitreihenvergleich!$D$55:$M$55,0,0,1,COUNT(Zeitreihenvergleich!$D$55:$M$55)),0)</definedName>
    <definedName name="Fernwärme" localSheetId="1">IFERROR(OFFSET(Zeitreihenvergleich!$D$97:$M$97,0,0,1,COUNT(Zeitreihenvergleich!$D$97:$M$97)+COUNTIF(Zeitreihenvergleich!$D$97:$M$97,#N/A)),0)</definedName>
    <definedName name="Flüssiggas" localSheetId="1">IFERROR(OFFSET(Zeitreihenvergleich!$D$96:$M$96,0,0,1,COUNT(Zeitreihenvergleich!$D$96:$M$96)+COUNTIF(Zeitreihenvergleich!$D$96:$M$96,#N/A)),0)</definedName>
    <definedName name="Fuhrpark" localSheetId="1">IFERROR(OFFSET(Zeitreihenvergleich!$D$52:$M$52,0,0,1,COUNT(Zeitreihenvergleich!$D$52:$M$52)),0)</definedName>
    <definedName name="Gesamt_KBK" localSheetId="1">IFERROR(OFFSET(Zeitreihenvergleich!$D$9:$M$9,0,0,1,COUNT(Zeitreihenvergleich!$D$9:$M$9)),0)</definedName>
    <definedName name="Gesamt_KBKPlus" localSheetId="1">IFERROR(OFFSET(Zeitreihenvergleich!$D$10:$M$10,0,0,1,COUNT(Zeitreihenvergleich!$D$10:$M$10)),0)</definedName>
    <definedName name="Geschäftsreisen" localSheetId="1">IFERROR(OFFSET(Zeitreihenvergleich!$D$53:$M$53,0,0,1,COUNT(Zeitreihenvergleich!$D$53:$M$53)),0)</definedName>
    <definedName name="Heizöl" localSheetId="1">IFERROR(OFFSET(Zeitreihenvergleich!$D$95:$M$95,0,0,1,COUNT(Zeitreihenvergleich!$D$95:$M$95)+COUNTIF(Zeitreihenvergleich!$D$95:$M$95,#N/A)),0)</definedName>
    <definedName name="Holzpellets" localSheetId="1">IFERROR(OFFSET(Zeitreihenvergleich!$D$98:$M$98,0,0,1,COUNT(Zeitreihenvergleich!$D$98:$M$98)+COUNTIF(Zeitreihenvergleich!$D$98:$M$98,#N/A)),0)</definedName>
    <definedName name="IT" localSheetId="1">IFERROR(OFFSET(Zeitreihenvergleich!$D$60:$M$60,0,0,1,COUNT(Zeitreihenvergleich!$D$60:$M$60)),0)</definedName>
    <definedName name="Jahr_1" localSheetId="1">IF(ISBLANK(Anleitung!$E$12),"",Anleitung!$E$12)</definedName>
    <definedName name="Jahr_10" localSheetId="1">IF(ISBLANK(Anleitung!$E$21),"",Anleitung!$E$21)</definedName>
    <definedName name="Jahr_2" localSheetId="1">IF(ISBLANK(Anleitung!$E$13),"",Anleitung!$E$13)</definedName>
    <definedName name="Jahr_3" localSheetId="1">IF(ISBLANK(Anleitung!$E$14),"",Anleitung!$E$14)</definedName>
    <definedName name="Jahr_4" localSheetId="1">IF(ISBLANK(Anleitung!$E$15),"",Anleitung!$E$15)</definedName>
    <definedName name="Jahr_5" localSheetId="1">IF(ISBLANK(Anleitung!$E$16),"",Anleitung!$E$16)</definedName>
    <definedName name="Jahr_6" localSheetId="1">IF(ISBLANK(Anleitung!$E$17),"",Anleitung!$E$17)</definedName>
    <definedName name="Jahr_7" localSheetId="1">IF(ISBLANK(Anleitung!$E$18),"",Anleitung!$E$18)</definedName>
    <definedName name="Jahr_8" localSheetId="1">IF(ISBLANK(Anleitung!$E$19),"",Anleitung!$E$19)</definedName>
    <definedName name="Jahr_9" localSheetId="1">IF(ISBLANK(Anleitung!$E$20),"",Anleitung!$E$20)</definedName>
    <definedName name="Jahresachse" localSheetId="1">IFERROR(OFFSET(Zeitreihenvergleich!$D$8:$M$8,0,0,1,COUNT(Zeitreihenvergleich!$D$8:$M$8)),0)</definedName>
    <definedName name="Kat1_1" localSheetId="1">IFERROR(OFFSET(Zeitreihenvergleich!$D$69:$M$69,0,0,1,COUNT(Zeitreihenvergleich!$D$69:$M$69)),0)</definedName>
    <definedName name="Kat1_2" localSheetId="1">IFERROR(OFFSET(Zeitreihenvergleich!$D$70:$M$70,0,0,1,COUNT(Zeitreihenvergleich!$D$70:$M$70)),0)</definedName>
    <definedName name="Kat1_4" localSheetId="1">IFERROR(OFFSET(Zeitreihenvergleich!$D$71:$M$71,0,0,1,COUNT(Zeitreihenvergleich!$D$71:$M$71)),0)</definedName>
    <definedName name="Kat2_1" localSheetId="1">IFERROR(OFFSET(Zeitreihenvergleich!$D$74:$M$74,0,0,1,COUNT(Zeitreihenvergleich!$D$74:$M$74)),0)</definedName>
    <definedName name="Kat2_2" localSheetId="1">IFERROR(OFFSET(Zeitreihenvergleich!$D$75:$M$75,0,0,1,COUNT(Zeitreihenvergleich!$D$75:$M$75)),0)</definedName>
    <definedName name="Kat3_1" localSheetId="1">IFERROR(OFFSET(Zeitreihenvergleich!$D$78:$M$78,0,0,1,COUNT(Zeitreihenvergleich!$D$78:$M$78)),0)</definedName>
    <definedName name="Kat3_3" localSheetId="1">IFERROR(OFFSET(Zeitreihenvergleich!$D$79:$M$79,0,0,1,COUNT(Zeitreihenvergleich!$D$79:$M$79)),0)</definedName>
    <definedName name="Kat3_4" localSheetId="1">IFERROR(OFFSET(Zeitreihenvergleich!$D$80:$M$80,0,0,1,COUNT(Zeitreihenvergleich!$D$80:$M$80)),0)</definedName>
    <definedName name="Kat3_5" localSheetId="1">IFERROR(OFFSET(Zeitreihenvergleich!$D$81:$M$81,0,0,1,COUNT(Zeitreihenvergleich!$D$81:$M$81)),0)</definedName>
    <definedName name="Kat3_6" localSheetId="1">IFERROR(OFFSET(Zeitreihenvergleich!$D$82:$M$82,0,0,1,COUNT(Zeitreihenvergleich!$D$82:$M$82)),0)</definedName>
    <definedName name="Kat3_7" localSheetId="1">IFERROR(OFFSET(Zeitreihenvergleich!$D$83:$M$83,0,0,1,COUNT(Zeitreihenvergleich!$D$83:$M$83)),0)</definedName>
    <definedName name="Kat3_9" localSheetId="1">IFERROR(OFFSET(Zeitreihenvergleich!$D$84:$M$84,0,0,1,COUNT(Zeitreihenvergleich!$D$84:$M$84)),0)</definedName>
    <definedName name="KuK" localSheetId="1">IFERROR(OFFSET(Zeitreihenvergleich!$D$51:$M$51,0,0,1,COUNT(Zeitreihenvergleich!$D$51:$M$51)),0)</definedName>
    <definedName name="Logistik" localSheetId="1">IFERROR(OFFSET(Zeitreihenvergleich!$D$56:$M$56,0,0,1,COUNT(Zeitreihenvergleich!$D$56:$M$56)),0)</definedName>
    <definedName name="m2_KBK" localSheetId="1">IFERROR(OFFSET(Zeitreihenvergleich!$D$25:$M$25,0,0,1,COUNT(Zeitreihenvergleich!$D$25:$M$25)),0)</definedName>
    <definedName name="m2_KBKPlus" localSheetId="1">IFERROR(OFFSET(Zeitreihenvergleich!$D$26:$M$26,0,0,1,COUNT(Zeitreihenvergleich!$D$26:$M$26)),0)</definedName>
    <definedName name="MA_KBK" localSheetId="1">IFERROR(OFFSET(Zeitreihenvergleich!$D$17:$M$17,0,0,1,COUNT(Zeitreihenvergleich!$D$17:$M$17)),0)</definedName>
    <definedName name="MA_KBKPlus" localSheetId="1">IFERROR(OFFSET(Zeitreihenvergleich!$D$18:$M$18,0,0,1,COUNT(Zeitreihenvergleich!$D$18:$M$18)),0)</definedName>
    <definedName name="Medien" localSheetId="1">IFERROR(OFFSET(Zeitreihenvergleich!$D$59:$M$59,0,0,1,COUNT(Zeitreihenvergleich!$D$59:$M$59)),0)</definedName>
    <definedName name="Notstrom" localSheetId="1">IFERROR(OFFSET(Zeitreihenvergleich!$D$109:$M$109,0,0,1,COUNT(Zeitreihenvergleich!$D$109:$M$109)+COUNTIF(Zeitreihenvergleich!$D$109:$M$109,#N/A)),0)</definedName>
    <definedName name="Papier" localSheetId="1">IFERROR(OFFSET(Zeitreihenvergleich!$D$40:$M$40,0,0,1,COUNT(Zeitreihenvergleich!$D$40:$M$40)),0)</definedName>
    <definedName name="Pendeln" localSheetId="1">IFERROR(OFFSET(Zeitreihenvergleich!$D$54:$M$54,0,0,1,COUNT(Zeitreihenvergleich!$D$54:$M$54)),0)</definedName>
    <definedName name="Solarthermie" localSheetId="1">IFERROR(OFFSET(Zeitreihenvergleich!$D$99:$M$99,0,0,1,COUNT(Zeitreihenvergleich!$D$99:$M$99)+COUNTIF(Zeitreihenvergleich!$D$99:$M$99,#N/A)),0)</definedName>
    <definedName name="Stoffströme" localSheetId="1">IFERROR(OFFSET(Zeitreihenvergleich!$D$61:$M$61,0,0,1,COUNT(Zeitreihenvergleich!$D$61:$M$61)),0)</definedName>
    <definedName name="Strom" localSheetId="1">IFERROR(OFFSET(Zeitreihenvergleich!$D$50:$M$50,0,0,1,COUNT(Zeitreihenvergleich!$D$50:$M$50)),0)</definedName>
    <definedName name="Strom_eigen" localSheetId="1">IFERROR(OFFSET(Zeitreihenvergleich!$D$110:$M$110,0,0,1,COUNT(Zeitreihenvergleich!$D$110:$M$110)+COUNTIF(Zeitreihenvergleich!$D$110:$M$110,#N/A)),0)</definedName>
    <definedName name="Strombezug" localSheetId="1">IFERROR(OFFSET(Zeitreihenvergleich!$D$104:$M$104,0,0,1,COUNT(Zeitreihenvergleich!$D$104:$M$104)+COUNTIF(Zeitreihenvergleich!$D$104:$M$104,#N/A)),0)</definedName>
    <definedName name="Verpack" localSheetId="1">IFERROR(OFFSET(Zeitreihenvergleich!$D$42:$M$42,0,0,1,COUNT(Zeitreihenvergleich!$D$42:$M$42)),0)</definedName>
    <definedName name="Wärme" localSheetId="1">IFERROR(OFFSET(Zeitreihenvergleich!$D$49:$M$49,0,0,1,COUNT(Zeitreihenvergleich!$D$49:$M$49)),0)</definedName>
    <definedName name="Wasser" localSheetId="1">IFERROR(OFFSET(Zeitreihenvergleich!$D$43:$M$43,0,0,1,COUNT(Zeitreihenvergleich!$D$43:$M$43)),0)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8" i="30" l="1"/>
  <c r="L108" i="30"/>
  <c r="K108" i="30"/>
  <c r="J108" i="30"/>
  <c r="I108" i="30"/>
  <c r="H108" i="30"/>
  <c r="G108" i="30"/>
  <c r="F108" i="30"/>
  <c r="E108" i="30"/>
  <c r="D108" i="30"/>
  <c r="M103" i="30"/>
  <c r="L103" i="30"/>
  <c r="K103" i="30"/>
  <c r="J103" i="30"/>
  <c r="I103" i="30"/>
  <c r="H103" i="30"/>
  <c r="G103" i="30"/>
  <c r="F103" i="30"/>
  <c r="E103" i="30"/>
  <c r="D103" i="30"/>
  <c r="M67" i="30"/>
  <c r="L67" i="30"/>
  <c r="K67" i="30"/>
  <c r="J67" i="30"/>
  <c r="I67" i="30"/>
  <c r="H67" i="30"/>
  <c r="G67" i="30"/>
  <c r="F67" i="30"/>
  <c r="E67" i="30"/>
  <c r="D67" i="30"/>
  <c r="M48" i="30"/>
  <c r="L48" i="30"/>
  <c r="K48" i="30"/>
  <c r="J48" i="30"/>
  <c r="I48" i="30"/>
  <c r="H48" i="30"/>
  <c r="G48" i="30"/>
  <c r="F48" i="30"/>
  <c r="E48" i="30"/>
  <c r="D48" i="30"/>
  <c r="M39" i="30"/>
  <c r="L39" i="30"/>
  <c r="K39" i="30"/>
  <c r="J39" i="30"/>
  <c r="I39" i="30"/>
  <c r="H39" i="30"/>
  <c r="G39" i="30"/>
  <c r="F39" i="30"/>
  <c r="E39" i="30"/>
  <c r="D39" i="30"/>
  <c r="M32" i="30"/>
  <c r="L32" i="30"/>
  <c r="K32" i="30"/>
  <c r="J32" i="30"/>
  <c r="I32" i="30"/>
  <c r="H32" i="30"/>
  <c r="G32" i="30"/>
  <c r="F32" i="30"/>
  <c r="E32" i="30"/>
  <c r="D32" i="30"/>
  <c r="M24" i="30"/>
  <c r="L24" i="30"/>
  <c r="K24" i="30"/>
  <c r="J24" i="30"/>
  <c r="I24" i="30"/>
  <c r="H24" i="30"/>
  <c r="G24" i="30"/>
  <c r="F24" i="30"/>
  <c r="E24" i="30"/>
  <c r="D24" i="30"/>
  <c r="M16" i="30"/>
  <c r="L16" i="30"/>
  <c r="K16" i="30"/>
  <c r="J16" i="30"/>
  <c r="I16" i="30"/>
  <c r="H16" i="30"/>
  <c r="G16" i="30"/>
  <c r="F16" i="30"/>
  <c r="E16" i="30"/>
  <c r="D16" i="30"/>
  <c r="D8" i="30"/>
  <c r="D9" i="30"/>
  <c r="M111" i="30"/>
  <c r="D95" i="30"/>
  <c r="I95" i="30"/>
  <c r="J55" i="30"/>
  <c r="M50" i="30"/>
  <c r="G42" i="30"/>
  <c r="I42" i="30"/>
  <c r="J54" i="30"/>
  <c r="J33" i="30"/>
  <c r="J49" i="30"/>
  <c r="I74" i="30"/>
  <c r="J10" i="30"/>
  <c r="M96" i="30"/>
  <c r="J71" i="30"/>
  <c r="K96" i="30"/>
  <c r="M49" i="30"/>
  <c r="J35" i="30"/>
  <c r="G98" i="30"/>
  <c r="I96" i="30"/>
  <c r="D75" i="30"/>
  <c r="M104" i="30"/>
  <c r="I92" i="30"/>
  <c r="K110" i="30"/>
  <c r="H109" i="30"/>
  <c r="M83" i="30"/>
  <c r="K85" i="30"/>
  <c r="M92" i="30"/>
  <c r="L17" i="30"/>
  <c r="I59" i="30"/>
  <c r="D19" i="30"/>
  <c r="J52" i="30"/>
  <c r="H69" i="30"/>
  <c r="D72" i="30"/>
  <c r="J110" i="30"/>
  <c r="L111" i="30"/>
  <c r="K59" i="30"/>
  <c r="K71" i="30"/>
  <c r="D100" i="30"/>
  <c r="G55" i="30"/>
  <c r="I25" i="30"/>
  <c r="D11" i="30"/>
  <c r="D69" i="30"/>
  <c r="L27" i="30"/>
  <c r="J82" i="30"/>
  <c r="K87" i="30"/>
  <c r="M87" i="30"/>
  <c r="G78" i="30"/>
  <c r="G97" i="30"/>
  <c r="L19" i="30"/>
  <c r="G75" i="30"/>
  <c r="K17" i="30"/>
  <c r="M51" i="30"/>
  <c r="M72" i="30"/>
  <c r="K111" i="30"/>
  <c r="D40" i="30"/>
  <c r="D61" i="30"/>
  <c r="M79" i="30"/>
  <c r="K83" i="30"/>
  <c r="G74" i="30"/>
  <c r="L109" i="30"/>
  <c r="J94" i="30"/>
  <c r="I43" i="30"/>
  <c r="H18" i="30"/>
  <c r="G17" i="30"/>
  <c r="M61" i="30"/>
  <c r="L62" i="30"/>
  <c r="J96" i="30"/>
  <c r="G111" i="30"/>
  <c r="G62" i="30"/>
  <c r="J76" i="30"/>
  <c r="K95" i="30"/>
  <c r="D52" i="30"/>
  <c r="J27" i="30"/>
  <c r="D54" i="30"/>
  <c r="G94" i="30"/>
  <c r="H27" i="30"/>
  <c r="D49" i="30"/>
  <c r="G40" i="30"/>
  <c r="L105" i="30"/>
  <c r="M52" i="30"/>
  <c r="D87" i="30"/>
  <c r="K63" i="30"/>
  <c r="K98" i="30"/>
  <c r="H81" i="30"/>
  <c r="K19" i="30"/>
  <c r="H96" i="30"/>
  <c r="L60" i="30"/>
  <c r="H43" i="30"/>
  <c r="I99" i="30"/>
  <c r="L95" i="30"/>
  <c r="M109" i="30"/>
  <c r="M58" i="30"/>
  <c r="D83" i="30"/>
  <c r="L80" i="30"/>
  <c r="D55" i="30"/>
  <c r="M76" i="30"/>
  <c r="J87" i="30"/>
  <c r="H34" i="30"/>
  <c r="I18" i="30"/>
  <c r="J78" i="30"/>
  <c r="D53" i="30"/>
  <c r="L87" i="30"/>
  <c r="L98" i="30"/>
  <c r="H10" i="30"/>
  <c r="D70" i="30"/>
  <c r="G25" i="30"/>
  <c r="J83" i="30"/>
  <c r="J72" i="30"/>
  <c r="H93" i="30"/>
  <c r="H97" i="30"/>
  <c r="H110" i="30"/>
  <c r="K97" i="30"/>
  <c r="M84" i="30"/>
  <c r="H63" i="30"/>
  <c r="K11" i="30"/>
  <c r="G54" i="30"/>
  <c r="H62" i="30"/>
  <c r="D78" i="30"/>
  <c r="D42" i="30"/>
  <c r="D26" i="30"/>
  <c r="G69" i="30"/>
  <c r="G58" i="30"/>
  <c r="I58" i="30"/>
  <c r="M56" i="30"/>
  <c r="J105" i="30"/>
  <c r="I75" i="30"/>
  <c r="J104" i="30"/>
  <c r="H111" i="30"/>
  <c r="L94" i="30"/>
  <c r="H100" i="30"/>
  <c r="H94" i="30"/>
  <c r="G60" i="30"/>
  <c r="G61" i="30"/>
  <c r="K10" i="30"/>
  <c r="H50" i="30"/>
  <c r="D97" i="30"/>
  <c r="L11" i="30"/>
  <c r="G95" i="30"/>
  <c r="H79" i="30"/>
  <c r="G57" i="30"/>
  <c r="J40" i="30"/>
  <c r="J53" i="30"/>
  <c r="G109" i="30"/>
  <c r="M35" i="30"/>
  <c r="G63" i="30"/>
  <c r="L42" i="30"/>
  <c r="H99" i="30"/>
  <c r="K27" i="30"/>
  <c r="D50" i="30"/>
  <c r="D82" i="30"/>
  <c r="D18" i="30"/>
  <c r="I50" i="30"/>
  <c r="H98" i="30"/>
  <c r="G41" i="30"/>
  <c r="J42" i="30"/>
  <c r="L83" i="30"/>
  <c r="K52" i="30"/>
  <c r="M55" i="30"/>
  <c r="I61" i="30"/>
  <c r="M43" i="30"/>
  <c r="G76" i="30"/>
  <c r="K53" i="30"/>
  <c r="M60" i="30"/>
  <c r="M98" i="30"/>
  <c r="I94" i="30"/>
  <c r="I51" i="30"/>
  <c r="I33" i="30"/>
  <c r="J60" i="30"/>
  <c r="I53" i="30"/>
  <c r="J93" i="30"/>
  <c r="J25" i="30"/>
  <c r="M70" i="30"/>
  <c r="I11" i="30"/>
  <c r="M81" i="30"/>
  <c r="G81" i="30"/>
  <c r="H105" i="30"/>
  <c r="H59" i="30"/>
  <c r="L54" i="30"/>
  <c r="H26" i="30"/>
  <c r="M95" i="30"/>
  <c r="D62" i="30"/>
  <c r="I54" i="30"/>
  <c r="K18" i="30"/>
  <c r="I35" i="30"/>
  <c r="L97" i="30"/>
  <c r="L78" i="30"/>
  <c r="L100" i="30"/>
  <c r="H78" i="30"/>
  <c r="D74" i="30"/>
  <c r="I55" i="30"/>
  <c r="D58" i="30"/>
  <c r="M41" i="30"/>
  <c r="H51" i="30"/>
  <c r="H57" i="30"/>
  <c r="L26" i="30"/>
  <c r="J18" i="30"/>
  <c r="L92" i="30"/>
  <c r="M10" i="30"/>
  <c r="H9" i="30"/>
  <c r="G99" i="30"/>
  <c r="I97" i="30"/>
  <c r="L96" i="30"/>
  <c r="I71" i="30"/>
  <c r="L34" i="30"/>
  <c r="D34" i="30"/>
  <c r="L53" i="30"/>
  <c r="G19" i="30"/>
  <c r="L50" i="30"/>
  <c r="H84" i="30"/>
  <c r="M93" i="30"/>
  <c r="K81" i="30"/>
  <c r="J63" i="30"/>
  <c r="L18" i="30"/>
  <c r="K33" i="30"/>
  <c r="M33" i="30"/>
  <c r="K93" i="30"/>
  <c r="K50" i="30"/>
  <c r="L104" i="30"/>
  <c r="I49" i="30"/>
  <c r="M94" i="30"/>
  <c r="H72" i="30"/>
  <c r="K54" i="30"/>
  <c r="I17" i="30"/>
  <c r="I70" i="30"/>
  <c r="L75" i="30"/>
  <c r="I109" i="30"/>
  <c r="M110" i="30"/>
  <c r="G33" i="30"/>
  <c r="D99" i="30"/>
  <c r="H19" i="30"/>
  <c r="D17" i="30"/>
  <c r="K57" i="30"/>
  <c r="G80" i="30"/>
  <c r="J61" i="30"/>
  <c r="L69" i="30"/>
  <c r="D56" i="30"/>
  <c r="I83" i="30"/>
  <c r="J26" i="30"/>
  <c r="I110" i="30"/>
  <c r="M75" i="30"/>
  <c r="I111" i="30"/>
  <c r="M57" i="30"/>
  <c r="M19" i="30"/>
  <c r="I63" i="30"/>
  <c r="I82" i="30"/>
  <c r="D84" i="30"/>
  <c r="K62" i="30"/>
  <c r="H56" i="30"/>
  <c r="D76" i="30"/>
  <c r="L40" i="30"/>
  <c r="K79" i="30"/>
  <c r="G92" i="30"/>
  <c r="D105" i="30"/>
  <c r="J70" i="30"/>
  <c r="G56" i="30"/>
  <c r="J79" i="30"/>
  <c r="L33" i="30"/>
  <c r="K60" i="30"/>
  <c r="K82" i="30"/>
  <c r="D96" i="30"/>
  <c r="K58" i="30"/>
  <c r="J50" i="30"/>
  <c r="D35" i="30"/>
  <c r="I85" i="30"/>
  <c r="M54" i="30"/>
  <c r="H40" i="30"/>
  <c r="L81" i="30"/>
  <c r="H76" i="30"/>
  <c r="M42" i="30"/>
  <c r="K76" i="30"/>
  <c r="H33" i="30"/>
  <c r="L56" i="30"/>
  <c r="H54" i="30"/>
  <c r="G11" i="30"/>
  <c r="I19" i="30"/>
  <c r="J74" i="30"/>
  <c r="L72" i="30"/>
  <c r="J99" i="30"/>
  <c r="I79" i="30"/>
  <c r="J62" i="30"/>
  <c r="J59" i="30"/>
  <c r="G10" i="30"/>
  <c r="G96" i="30"/>
  <c r="H71" i="30"/>
  <c r="K70" i="30"/>
  <c r="G87" i="30"/>
  <c r="J84" i="30"/>
  <c r="K75" i="30"/>
  <c r="J17" i="30"/>
  <c r="G70" i="30"/>
  <c r="K26" i="30"/>
  <c r="K104" i="30"/>
  <c r="H75" i="30"/>
  <c r="H58" i="30"/>
  <c r="J95" i="30"/>
  <c r="I26" i="30"/>
  <c r="J11" i="30"/>
  <c r="K78" i="30"/>
  <c r="D71" i="30"/>
  <c r="L59" i="30"/>
  <c r="I56" i="30"/>
  <c r="J100" i="30"/>
  <c r="G18" i="30"/>
  <c r="L52" i="30"/>
  <c r="I98" i="30"/>
  <c r="L43" i="30"/>
  <c r="K105" i="30"/>
  <c r="J85" i="30"/>
  <c r="J111" i="30"/>
  <c r="M9" i="30"/>
  <c r="I104" i="30"/>
  <c r="I84" i="30"/>
  <c r="G83" i="30"/>
  <c r="K42" i="30"/>
  <c r="I87" i="30"/>
  <c r="M63" i="30"/>
  <c r="M40" i="30"/>
  <c r="D43" i="30"/>
  <c r="L49" i="30"/>
  <c r="K80" i="30"/>
  <c r="H55" i="30"/>
  <c r="J51" i="30"/>
  <c r="G43" i="30"/>
  <c r="L82" i="30"/>
  <c r="L35" i="30"/>
  <c r="K40" i="30"/>
  <c r="D85" i="30"/>
  <c r="G26" i="30"/>
  <c r="K34" i="30"/>
  <c r="L110" i="30"/>
  <c r="H74" i="30"/>
  <c r="L84" i="30"/>
  <c r="L79" i="30"/>
  <c r="J19" i="30"/>
  <c r="L71" i="30"/>
  <c r="D79" i="30"/>
  <c r="I80" i="30"/>
  <c r="M18" i="30"/>
  <c r="I78" i="30"/>
  <c r="K9" i="30"/>
  <c r="J57" i="30"/>
  <c r="M100" i="30"/>
  <c r="H35" i="30"/>
  <c r="M27" i="30"/>
  <c r="G85" i="30"/>
  <c r="L93" i="30"/>
  <c r="G34" i="30"/>
  <c r="D59" i="30"/>
  <c r="L76" i="30"/>
  <c r="H80" i="30"/>
  <c r="H92" i="30"/>
  <c r="K69" i="30"/>
  <c r="G53" i="30"/>
  <c r="H42" i="30"/>
  <c r="G93" i="30"/>
  <c r="D104" i="30"/>
  <c r="J98" i="30"/>
  <c r="G105" i="30"/>
  <c r="M74" i="30"/>
  <c r="J43" i="30"/>
  <c r="M11" i="30"/>
  <c r="I41" i="30"/>
  <c r="D41" i="30"/>
  <c r="G51" i="30"/>
  <c r="G84" i="30"/>
  <c r="G35" i="30"/>
  <c r="M59" i="30"/>
  <c r="M82" i="30"/>
  <c r="M105" i="30"/>
  <c r="H70" i="30"/>
  <c r="J80" i="30"/>
  <c r="H25" i="30"/>
  <c r="I34" i="30"/>
  <c r="I72" i="30"/>
  <c r="M85" i="30"/>
  <c r="H87" i="30"/>
  <c r="H60" i="30"/>
  <c r="L57" i="30"/>
  <c r="D63" i="30"/>
  <c r="M78" i="30"/>
  <c r="J41" i="30"/>
  <c r="J92" i="30"/>
  <c r="I76" i="30"/>
  <c r="G72" i="30"/>
  <c r="H49" i="30"/>
  <c r="H11" i="30"/>
  <c r="D25" i="30"/>
  <c r="M17" i="30"/>
  <c r="L58" i="30"/>
  <c r="G50" i="30"/>
  <c r="H95" i="30"/>
  <c r="G82" i="30"/>
  <c r="J58" i="30"/>
  <c r="G27" i="30"/>
  <c r="L25" i="30"/>
  <c r="G100" i="30"/>
  <c r="K49" i="30"/>
  <c r="M26" i="30"/>
  <c r="H52" i="30"/>
  <c r="K72" i="30"/>
  <c r="D10" i="30"/>
  <c r="K84" i="30"/>
  <c r="J81" i="30"/>
  <c r="K94" i="30"/>
  <c r="I69" i="30"/>
  <c r="H53" i="30"/>
  <c r="M80" i="30"/>
  <c r="D27" i="30"/>
  <c r="L9" i="30"/>
  <c r="H104" i="30"/>
  <c r="I105" i="30"/>
  <c r="H85" i="30"/>
  <c r="D93" i="30"/>
  <c r="K74" i="30"/>
  <c r="K92" i="30"/>
  <c r="I100" i="30"/>
  <c r="K99" i="30"/>
  <c r="D98" i="30"/>
  <c r="L41" i="30"/>
  <c r="H17" i="30"/>
  <c r="K25" i="30"/>
  <c r="M25" i="30"/>
  <c r="J9" i="30"/>
  <c r="G59" i="30"/>
  <c r="I52" i="30"/>
  <c r="H61" i="30"/>
  <c r="I60" i="30"/>
  <c r="K51" i="30"/>
  <c r="G79" i="30"/>
  <c r="M71" i="30"/>
  <c r="G71" i="30"/>
  <c r="K43" i="30"/>
  <c r="I57" i="30"/>
  <c r="K56" i="30"/>
  <c r="L99" i="30"/>
  <c r="J97" i="30"/>
  <c r="J109" i="30"/>
  <c r="D80" i="30"/>
  <c r="D57" i="30"/>
  <c r="L74" i="30"/>
  <c r="L70" i="30"/>
  <c r="M62" i="30"/>
  <c r="I10" i="30"/>
  <c r="D109" i="30"/>
  <c r="L85" i="30"/>
  <c r="H41" i="30"/>
  <c r="L51" i="30"/>
  <c r="D60" i="30"/>
  <c r="M99" i="30"/>
  <c r="K100" i="30"/>
  <c r="M69" i="30"/>
  <c r="L55" i="30"/>
  <c r="H82" i="30"/>
  <c r="K61" i="30"/>
  <c r="I93" i="30"/>
  <c r="M97" i="30"/>
  <c r="D94" i="30"/>
  <c r="I27" i="30"/>
  <c r="G52" i="30"/>
  <c r="I40" i="30"/>
  <c r="D81" i="30"/>
  <c r="J34" i="30"/>
  <c r="I81" i="30"/>
  <c r="K35" i="30"/>
  <c r="H83" i="30"/>
  <c r="M53" i="30"/>
  <c r="J75" i="30"/>
  <c r="D110" i="30"/>
  <c r="L63" i="30"/>
  <c r="K41" i="30"/>
  <c r="G9" i="30"/>
  <c r="G49" i="30"/>
  <c r="D92" i="30"/>
  <c r="L61" i="30"/>
  <c r="K109" i="30"/>
  <c r="J69" i="30"/>
  <c r="I62" i="30"/>
  <c r="M34" i="30"/>
  <c r="G110" i="30"/>
  <c r="I9" i="30"/>
  <c r="D111" i="30"/>
  <c r="J56" i="30"/>
  <c r="D51" i="30"/>
  <c r="G104" i="30"/>
  <c r="L10" i="30"/>
  <c r="K55" i="30"/>
  <c r="M91" i="30" l="1"/>
  <c r="L91" i="30"/>
  <c r="K91" i="30"/>
  <c r="J91" i="30"/>
  <c r="I91" i="30"/>
  <c r="H91" i="30"/>
  <c r="G91" i="30"/>
  <c r="F91" i="30"/>
  <c r="E91" i="30"/>
  <c r="D91" i="30"/>
  <c r="M8" i="30"/>
  <c r="L8" i="30"/>
  <c r="K8" i="30"/>
  <c r="J8" i="30"/>
  <c r="I8" i="30"/>
  <c r="D33" i="30"/>
  <c r="G8" i="30" l="1"/>
  <c r="H8" i="30"/>
  <c r="F8" i="30" l="1"/>
  <c r="E8" i="30"/>
  <c r="F98" i="30"/>
  <c r="E49" i="30"/>
  <c r="E81" i="30"/>
  <c r="F51" i="30"/>
  <c r="E35" i="30"/>
  <c r="F10" i="30"/>
  <c r="F74" i="30"/>
  <c r="E34" i="30"/>
  <c r="E50" i="30"/>
  <c r="F35" i="30"/>
  <c r="E84" i="30"/>
  <c r="F78" i="30"/>
  <c r="E111" i="30"/>
  <c r="F105" i="30"/>
  <c r="F76" i="30"/>
  <c r="E80" i="30"/>
  <c r="E97" i="30"/>
  <c r="E40" i="30"/>
  <c r="E69" i="30"/>
  <c r="E58" i="30"/>
  <c r="E92" i="30"/>
  <c r="F53" i="30"/>
  <c r="F11" i="30"/>
  <c r="E60" i="30"/>
  <c r="E96" i="30"/>
  <c r="F84" i="30"/>
  <c r="E43" i="30"/>
  <c r="E93" i="30"/>
  <c r="F81" i="30"/>
  <c r="E100" i="30"/>
  <c r="E85" i="30"/>
  <c r="F80" i="30"/>
  <c r="E70" i="30"/>
  <c r="F100" i="30"/>
  <c r="E59" i="30"/>
  <c r="F85" i="30"/>
  <c r="F42" i="30"/>
  <c r="E9" i="30"/>
  <c r="E51" i="30"/>
  <c r="F26" i="30"/>
  <c r="F99" i="30"/>
  <c r="E71" i="30"/>
  <c r="E104" i="30"/>
  <c r="F110" i="30"/>
  <c r="F49" i="30"/>
  <c r="E83" i="30"/>
  <c r="F57" i="30"/>
  <c r="F19" i="30"/>
  <c r="E19" i="30"/>
  <c r="F9" i="30"/>
  <c r="F70" i="30"/>
  <c r="E55" i="30"/>
  <c r="E78" i="30"/>
  <c r="F72" i="30"/>
  <c r="F104" i="30"/>
  <c r="E53" i="30"/>
  <c r="F60" i="30"/>
  <c r="F87" i="30"/>
  <c r="F94" i="30"/>
  <c r="F62" i="30"/>
  <c r="F75" i="30"/>
  <c r="E62" i="30"/>
  <c r="F27" i="30"/>
  <c r="E99" i="30"/>
  <c r="E27" i="30"/>
  <c r="E18" i="30"/>
  <c r="F58" i="30"/>
  <c r="E82" i="30"/>
  <c r="E26" i="30"/>
  <c r="F18" i="30"/>
  <c r="E72" i="30"/>
  <c r="E76" i="30"/>
  <c r="F69" i="30"/>
  <c r="F40" i="30"/>
  <c r="F56" i="30"/>
  <c r="F92" i="30"/>
  <c r="E110" i="30"/>
  <c r="E33" i="30"/>
  <c r="F96" i="30"/>
  <c r="F25" i="30"/>
  <c r="E94" i="30"/>
  <c r="E41" i="30"/>
  <c r="E98" i="30"/>
  <c r="E61" i="30"/>
  <c r="F61" i="30"/>
  <c r="E52" i="30"/>
  <c r="E74" i="30"/>
  <c r="F82" i="30"/>
  <c r="F41" i="30"/>
  <c r="E79" i="30"/>
  <c r="F52" i="30"/>
  <c r="E63" i="30"/>
  <c r="F17" i="30"/>
  <c r="F54" i="30"/>
  <c r="E87" i="30"/>
  <c r="F43" i="30"/>
  <c r="F111" i="30"/>
  <c r="F59" i="30"/>
  <c r="F79" i="30"/>
  <c r="E17" i="30"/>
  <c r="E105" i="30"/>
  <c r="E95" i="30"/>
  <c r="F55" i="30"/>
  <c r="F93" i="30"/>
  <c r="F34" i="30"/>
  <c r="E56" i="30"/>
  <c r="F71" i="30"/>
  <c r="E75" i="30"/>
  <c r="E42" i="30"/>
  <c r="E57" i="30"/>
  <c r="F97" i="30"/>
  <c r="E109" i="30"/>
  <c r="E25" i="30"/>
  <c r="F109" i="30"/>
  <c r="E10" i="30"/>
  <c r="E54" i="30"/>
  <c r="F95" i="30"/>
  <c r="F33" i="30"/>
  <c r="F63" i="30"/>
  <c r="F83" i="30"/>
  <c r="F50" i="30"/>
  <c r="E11" i="30"/>
</calcChain>
</file>

<file path=xl/sharedStrings.xml><?xml version="1.0" encoding="utf-8"?>
<sst xmlns="http://schemas.openxmlformats.org/spreadsheetml/2006/main" count="186" uniqueCount="156">
  <si>
    <t>Wärme</t>
  </si>
  <si>
    <t>Fuhrpark</t>
  </si>
  <si>
    <t>Kühl- und Kältemittel</t>
  </si>
  <si>
    <t>Strom</t>
  </si>
  <si>
    <t>Geschäftsreisen</t>
  </si>
  <si>
    <t>Relevante Stoffströme</t>
  </si>
  <si>
    <t>IT-Dienstleistungen</t>
  </si>
  <si>
    <t>Holzpellets</t>
  </si>
  <si>
    <t>Solarthermie</t>
  </si>
  <si>
    <t>Pendeln der Mitarbeitenden</t>
  </si>
  <si>
    <t>Anreise der Besuchenden</t>
  </si>
  <si>
    <t>Warentransporte</t>
  </si>
  <si>
    <t>Abfall</t>
  </si>
  <si>
    <t>Kat. 1</t>
  </si>
  <si>
    <t>Kat. 2</t>
  </si>
  <si>
    <t>Kat. 3</t>
  </si>
  <si>
    <t>Kat. 4</t>
  </si>
  <si>
    <t>Kat. 5</t>
  </si>
  <si>
    <t>Kat. 6</t>
  </si>
  <si>
    <t>Kat. 7</t>
  </si>
  <si>
    <t>Kat. 9</t>
  </si>
  <si>
    <t>Emissionen aus stationärer Verbrennung</t>
  </si>
  <si>
    <t>Emissionen aus mobiler Verbrennung</t>
  </si>
  <si>
    <t>Emissionen aus Verflüchtigungen</t>
  </si>
  <si>
    <t>Emissionen aus zugekauftem und verbrauchtem Strom</t>
  </si>
  <si>
    <t>Emissionen aus weiterer zugekaufter Energie (Wärme, Kälte, Dampf, Wasser)</t>
  </si>
  <si>
    <t>Eingekaufte Waren und Dienstleistungen</t>
  </si>
  <si>
    <t>Brennstoff und energiebezogene Emissionen (nicht in Scope 1 und 2 enthalten)</t>
  </si>
  <si>
    <t>Transport und Verteilung (vorgelagert)</t>
  </si>
  <si>
    <t>Transport und Verteilung (nachgelagert)</t>
  </si>
  <si>
    <t>Scope 1: Direkte Emissionen</t>
  </si>
  <si>
    <t>Scope 2: Indirekte Emissionen aus bereitgestellter Energie</t>
  </si>
  <si>
    <t>Scope 3: Weitere indirekte Emissionen</t>
  </si>
  <si>
    <t>Gesamtergebnis</t>
  </si>
  <si>
    <t>-</t>
  </si>
  <si>
    <t>Diesel-Notstromaggregat</t>
  </si>
  <si>
    <t>Externe</t>
  </si>
  <si>
    <t>Beyond Carbon</t>
  </si>
  <si>
    <t>Summe</t>
  </si>
  <si>
    <t>Scope 1.1: Emissionen aus stationärer Verbrennung</t>
  </si>
  <si>
    <t>Scope 1.2: Emissionen aus mobiler Verbrennung</t>
  </si>
  <si>
    <t>Scope 1.4: Emissionen aus Verflüchtigungen</t>
  </si>
  <si>
    <t>Scope 3.1: Eingekaufte Waren und Dienstleistungen</t>
  </si>
  <si>
    <t>Scope 3.4: Transport und Verteilung (vorgelagert)</t>
  </si>
  <si>
    <t>Scope 3.5: Abfall</t>
  </si>
  <si>
    <t>Scope 3.6: Geschäftsreisen</t>
  </si>
  <si>
    <t>Scope 3.9: Transport und Verteilung (nachgelagert)</t>
  </si>
  <si>
    <t>Scope 2.1: Emissionen aus zugekauftem und 
verbrauchtem Strom</t>
  </si>
  <si>
    <t>Scope 2.2: Emissionen aus weiterer zugekaufter Energie 
(Wärme, Kälte, Dampf, Wasser)</t>
  </si>
  <si>
    <t>Scope 3.3: Brennstoff und energiebezogene Emissionen 
(nicht in Scope 1 und 2 enthalten)</t>
  </si>
  <si>
    <t>Scope 1</t>
  </si>
  <si>
    <t>Scope 2</t>
  </si>
  <si>
    <t>Scope 3</t>
  </si>
  <si>
    <r>
      <t>Gesamtemissionen [t CO</t>
    </r>
    <r>
      <rPr>
        <b/>
        <vertAlign val="subscript"/>
        <sz val="11"/>
        <rFont val="Calibri"/>
        <family val="2"/>
        <scheme val="minor"/>
      </rPr>
      <t>2</t>
    </r>
    <r>
      <rPr>
        <b/>
        <sz val="11"/>
        <rFont val="Calibri"/>
        <family val="2"/>
        <scheme val="minor"/>
      </rPr>
      <t>e]</t>
    </r>
  </si>
  <si>
    <t>Einkauf Medien</t>
  </si>
  <si>
    <t>Themenbereich</t>
  </si>
  <si>
    <t>KBK</t>
  </si>
  <si>
    <t>KBK+</t>
  </si>
  <si>
    <t>KlimaBilanzKultur+ (KBK+)</t>
  </si>
  <si>
    <t>Summe: KBK und KBK+</t>
  </si>
  <si>
    <t>KlimaBilanzKultur (KBK)</t>
  </si>
  <si>
    <t>Summe KBK</t>
  </si>
  <si>
    <t>Summe KBK+</t>
  </si>
  <si>
    <t>Scope 3.7: Pendeln der Mitarbeitenden</t>
  </si>
  <si>
    <t>Wärmeverbrauch (gesamt)</t>
  </si>
  <si>
    <t>Erdgas</t>
  </si>
  <si>
    <t>Biogas</t>
  </si>
  <si>
    <t>Biomethan</t>
  </si>
  <si>
    <t>Heizöl</t>
  </si>
  <si>
    <t>Fernwärme</t>
  </si>
  <si>
    <t>Stromverbrauch (gesamt)</t>
  </si>
  <si>
    <t>Stromerzeugung (gesamt)</t>
  </si>
  <si>
    <t>Verpackungsmaterialien (in kg)</t>
  </si>
  <si>
    <t>Druck- und Werbematerialien (in kg)</t>
  </si>
  <si>
    <t>Papierverbrauch Büro (in Blatt Papier)</t>
  </si>
  <si>
    <t>Wasserverbrauch (in m3)</t>
  </si>
  <si>
    <t>Emissionen pro Mitarbeitenden [kg CO2e]</t>
  </si>
  <si>
    <t>Emissionen pro m2 [kg CO2e]</t>
  </si>
  <si>
    <t>Emissionen pro Besuchenden [kg CO2e]</t>
  </si>
  <si>
    <t>Treibhausgasemissionen [t CO2e]</t>
  </si>
  <si>
    <t>Energiequelle</t>
  </si>
  <si>
    <t>Quelle</t>
  </si>
  <si>
    <t>Strom Eigenerzeugung (Photovoltaik) - gesamt</t>
  </si>
  <si>
    <t>Emissionen nach Themenbereichen</t>
  </si>
  <si>
    <t>Emissionen nach Scopes</t>
  </si>
  <si>
    <t>Stromverbrauch</t>
  </si>
  <si>
    <t>Stromerzeugung</t>
  </si>
  <si>
    <t>Jahr 1</t>
  </si>
  <si>
    <t>Jahr 2</t>
  </si>
  <si>
    <t>Jahr 3</t>
  </si>
  <si>
    <t>Jahr 4</t>
  </si>
  <si>
    <t>Jahr 5</t>
  </si>
  <si>
    <t>Jahr 6</t>
  </si>
  <si>
    <t>Jahr 7</t>
  </si>
  <si>
    <t>Jahr 8</t>
  </si>
  <si>
    <t>Jahr 9</t>
  </si>
  <si>
    <t>Jahr 10</t>
  </si>
  <si>
    <t>Flüssiggas</t>
  </si>
  <si>
    <t>Strombezug (Strommix Deutschland) - Netzbezug</t>
  </si>
  <si>
    <t>DD_Jahr</t>
  </si>
  <si>
    <t>Wärmeverbrauch [MWh]</t>
  </si>
  <si>
    <t>Stromverbrauch [MWh]</t>
  </si>
  <si>
    <t>Stromerzeugung [MWh]</t>
  </si>
  <si>
    <t xml:space="preserve">1. </t>
  </si>
  <si>
    <t xml:space="preserve">2. </t>
  </si>
  <si>
    <t xml:space="preserve">3. </t>
  </si>
  <si>
    <t xml:space="preserve">4. </t>
  </si>
  <si>
    <t>Versionsverlauf</t>
  </si>
  <si>
    <t>Version</t>
  </si>
  <si>
    <t>Datum</t>
  </si>
  <si>
    <t>ggf. Änderungen</t>
  </si>
  <si>
    <t>v1.0</t>
  </si>
  <si>
    <t>Zeitreihenvergleich für Ergebnisse aus dem CO2-Kulturrechner</t>
  </si>
  <si>
    <t>Kurzbeschreibung</t>
  </si>
  <si>
    <t>Energieverbrauch und -erzeugung (ab CO2-Kulturrechner 2025)</t>
  </si>
  <si>
    <t>Fügen Sie ein neues Tabellenblatt hinzu</t>
  </si>
  <si>
    <t>Markieren Sie im Tabellenblatt "Ergebnisse" der soeben geöffneten Datei alle Zellen.</t>
  </si>
  <si>
    <t>Kopieren Sie den markierten Bereich</t>
  </si>
  <si>
    <t>Wechseln Sie zurück in die Datei für den Zeitreihenvergleich und markieren Sie alle Zellen (vgl. Schritt 4)</t>
  </si>
  <si>
    <t>Fügen Sie die Zellwerte ein</t>
  </si>
  <si>
    <t>Fügen Sie die Formatierung ein</t>
  </si>
  <si>
    <t xml:space="preserve">5. </t>
  </si>
  <si>
    <t xml:space="preserve">6. </t>
  </si>
  <si>
    <t xml:space="preserve">7. </t>
  </si>
  <si>
    <t xml:space="preserve">8. </t>
  </si>
  <si>
    <t xml:space="preserve">9. </t>
  </si>
  <si>
    <t>ggf. Tastatur-Shortcut</t>
  </si>
  <si>
    <t>Klicken Sie mit der linken Maustaste auf das Pluszeichen rechts neben den Tabellenblättern.</t>
  </si>
  <si>
    <t xml:space="preserve">Klicken Sie mit der rechten Maustaste in der Tabellenblattübersichtsleiste auf das neu hinzugefügte Tabellenblatt, wählen Sie "Umbenennen" und tragen Sie die Jahreszahl ein. </t>
  </si>
  <si>
    <t>Klicken Sie mit der linken Maustaste auf den kleinen Pfeil links oberhalb der Zelle A1.</t>
  </si>
  <si>
    <t>Klicken Sie mit der rechten Maustaste auf einen beliebgien Punkt im Tabellenblatt und wählen Sie "Kopieren".</t>
  </si>
  <si>
    <t>Umschalt + F11</t>
  </si>
  <si>
    <t>STRG + A</t>
  </si>
  <si>
    <t>STRG + C</t>
  </si>
  <si>
    <t>Hilfestellung</t>
  </si>
  <si>
    <t>Dieses Tool wurde im Auftrag des Ministerium für Wissenschaft, Forschung und Kunst Baden-Württemberg (MWK) und der Beauftragten der Bundesregierung für Kultur und Medien (BKM) von der KlimAktiv gGmbH entwickelt.</t>
  </si>
  <si>
    <t>Schritt 1: Auswahl der Jahre für den Zeitreihenvergleich</t>
  </si>
  <si>
    <t>Wählen Sie in der rechten Spalte der untenstehenden Tabelle per Dropdown bis zu 10 Jahre aus, die Sie im Zeitreihenvergleich darstellen lassen möchten.</t>
  </si>
  <si>
    <t>Schritt 2: Datenimport für den Zeitreihenvergleich</t>
  </si>
  <si>
    <t>Öffnen Sie die Datei des CO2-Kulturrechners mit den Ergebnissen des Jahres, das Sie zum Zeitreihenvergleich hinzufügen möchten</t>
  </si>
  <si>
    <t>Wiederholen Sie die Schritte 1-8 für beliebig viele Jahre, die Sie im Zeitreihenvergleich darstellen möchten.</t>
  </si>
  <si>
    <t>STRG + ALT + V
--&gt; W --&gt; ENTER</t>
  </si>
  <si>
    <t>STRG + ALT + V
--&gt; R --&gt; ENTER</t>
  </si>
  <si>
    <t xml:space="preserve">Um die Daten aus dem CO2-Kulturrechner in den Zeitreihenvergelich zu kopieren, führen Sie bitte die folgenden Schritte aus. Die meisten Schritte lassen sich über Shortcuts effizient durchführen. </t>
  </si>
  <si>
    <t>Dieses Hilfstool zum CO2-Kulturrechner dient dem tabellarischen und grafischen Vergleich der Gesamtergebnisse aus dem CO2-Kulturrechner über mehrere Jahre hinweg. Sie können individuell auswählen, welche Jahre verglichen werden sollen (bis zu 10 Jahre gleichzeitig - siehe Tabellenblatt "Zeitreihenvergleich"). 
Um die Ergebnisse eines Jahres im Zeitreihen Vergleich anzeigen zu können, müssen die Daten aus dem CO2-Kulturrechner in dieses Tool übertragen werden. Eine entsprechende Anleitung finden Sie unten.
Der Zeitreihenvergleich ist kompatibel mit dem CO2-Kulturrechner 2023, 2024 und 2025 sowie mit zukünftigen Versionen des CO2-Kulturrechners mit gleicher Ergebnisstruktur.</t>
  </si>
  <si>
    <t>Schritt 3: Zeitreihenvergleich ansehen</t>
  </si>
  <si>
    <t>Zeitreihenvergleich</t>
  </si>
  <si>
    <t>Gesamtemissionen</t>
  </si>
  <si>
    <t>Emissionen pro Mitarbeitenden</t>
  </si>
  <si>
    <t>Emissionen pro m2</t>
  </si>
  <si>
    <t>Emissionen pro Besuchenden</t>
  </si>
  <si>
    <t>Benennen Sie das neue Tabellenblatt nach der Jahreszahl, für die Sie die Daten dem Zeitreihenvergleich hinzufügen möchten. Die Benennung darf nur genau vier Ziffern umfassen, z.B. 2023.</t>
  </si>
  <si>
    <t>Klicken Sie mit der rechten Maustaste auf die Zelle A1 und wählen Sie unter "Einfügeoptionen"  die Option "Werte".</t>
  </si>
  <si>
    <t>Klicken Sie mit der rechten Maustaste auf die Zelle A1 und wählen Sie unter "Einfügeoptionen"  die Option "Formatierung".</t>
  </si>
  <si>
    <t>Wechseln Sie zum Tabellenblatt "Zeitreihenvergleich". Die wichtigsten Gesamtergebnisse werden tabellarisch und grafisch dargestellt. Bei Bedarf können Sie die Diagramme anpassen (Layout, Farben, Schriftgröße, Datenbeschriftung…). Achten Sie jedoch darauf, die Zellbezüge nicht zu ändern.</t>
  </si>
  <si>
    <t>Bei Bedarf können die Diagramme angepasst werden (Layout, Farben, Schriftgröße, Datenbeschriftung…).
Um beispielsweise die Datenbeschriftung auszublenden, markieren Sie das Diagramm, klicken Sie auf das "+"-Symbol neben dem Diagramm und wählen Sie das Häkchen bei Datenbeschriftungen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</si>
</sst>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0.0"/>
  </numFmts>
  <fonts count="16"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2"/>
      <color theme="5"/>
      <name val="Calibri"/>
      <family val="2"/>
      <scheme val="minor"/>
    </font>
    <font>
      <b/>
      <sz val="11"/>
      <name val="Calibri"/>
      <family val="2"/>
      <scheme val="minor"/>
    </font>
    <font>
      <sz val="11"/>
      <color theme="1"/>
      <name val="Calibri"/>
      <family val="2"/>
      <scheme val="minor"/>
    </font>
    <font>
      <b/>
      <sz val="14"/>
      <name val="Calibri"/>
      <family val="2"/>
      <scheme val="minor"/>
    </font>
    <font>
      <b/>
      <vertAlign val="subscript"/>
      <sz val="11"/>
      <name val="Calibri"/>
      <family val="2"/>
      <scheme val="minor"/>
    </font>
    <font>
      <b/>
      <sz val="14"/>
      <color rgb="FF4472C4"/>
      <name val="Calibri"/>
      <family val="2"/>
      <scheme val="minor"/>
    </font>
    <font>
      <b/>
      <sz val="16"/>
      <color rgb="FF4472C4"/>
      <name val="Calibri"/>
      <family val="2"/>
      <scheme val="minor"/>
    </font>
    <font>
      <b/>
      <sz val="12"/>
      <color theme="1"/>
      <name val="Calibri"/>
      <family val="2"/>
      <scheme val="minor"/>
    </font>
    <font>
      <b/>
      <u/>
      <sz val="11"/>
      <color theme="1"/>
      <name val="Calibri"/>
      <family val="2"/>
      <scheme val="minor"/>
    </font>
    <font>
      <i/>
      <sz val="11"/>
      <color theme="1"/>
      <name val="Calibri"/>
      <family val="2"/>
      <scheme val="minor"/>
    </font>
    <font>
      <sz val="11"/>
      <color rgb="FFFF0000"/>
      <name val="Calibri"/>
      <family val="2"/>
      <scheme val="minor"/>
    </font>
    <font>
      <i/>
      <sz val="11"/>
      <color theme="1" tint="0.499984740745262"/>
      <name val="Calibri"/>
      <family val="2"/>
      <scheme val="minor"/>
    </font>
  </fonts>
  <fills count="12">
    <fill>
      <patternFill patternType="none"/>
    </fill>
    <fill>
      <patternFill patternType="gray125"/>
    </fill>
    <fill>
      <patternFill patternType="solid">
        <fgColor theme="7"/>
        <bgColor indexed="64"/>
      </patternFill>
    </fill>
    <fill>
      <patternFill patternType="solid">
        <fgColor rgb="FF5ABEFF"/>
        <bgColor indexed="64"/>
      </patternFill>
    </fill>
    <fill>
      <patternFill patternType="solid">
        <fgColor rgb="FF4472C4"/>
        <bgColor indexed="64"/>
      </patternFill>
    </fill>
    <fill>
      <patternFill patternType="solid">
        <fgColor rgb="FFBBE8FF"/>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EFF1F5"/>
        <bgColor indexed="64"/>
      </patternFill>
    </fill>
    <fill>
      <patternFill patternType="solid">
        <fgColor rgb="FF5BBEFF"/>
        <bgColor indexed="64"/>
      </patternFill>
    </fill>
    <fill>
      <patternFill patternType="solid">
        <fgColor theme="0"/>
        <bgColor indexed="64"/>
      </patternFill>
    </fill>
    <fill>
      <patternFill patternType="solid">
        <fgColor rgb="FFF8F9FA"/>
        <bgColor indexed="64"/>
      </patternFill>
    </fill>
  </fills>
  <borders count="43">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diagonal/>
    </border>
    <border>
      <left style="thin">
        <color theme="0"/>
      </left>
      <right/>
      <top/>
      <bottom/>
      <diagonal/>
    </border>
    <border>
      <left/>
      <right/>
      <top style="thin">
        <color theme="0"/>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style="thin">
        <color theme="0"/>
      </top>
      <bottom style="thin">
        <color theme="0"/>
      </bottom>
      <diagonal/>
    </border>
    <border>
      <left/>
      <right/>
      <top style="thin">
        <color auto="1"/>
      </top>
      <bottom/>
      <diagonal/>
    </border>
    <border>
      <left/>
      <right style="thin">
        <color theme="0"/>
      </right>
      <top/>
      <bottom/>
      <diagonal/>
    </border>
    <border>
      <left/>
      <right style="thin">
        <color theme="0"/>
      </right>
      <top style="thin">
        <color theme="0"/>
      </top>
      <bottom style="medium">
        <color theme="0"/>
      </bottom>
      <diagonal/>
    </border>
    <border>
      <left style="thin">
        <color indexed="64"/>
      </left>
      <right style="thin">
        <color rgb="FF4472C4"/>
      </right>
      <top style="thin">
        <color indexed="64"/>
      </top>
      <bottom style="thin">
        <color indexed="64"/>
      </bottom>
      <diagonal/>
    </border>
    <border>
      <left style="thin">
        <color rgb="FF4472C4"/>
      </left>
      <right style="thin">
        <color rgb="FF4472C4"/>
      </right>
      <top style="thin">
        <color indexed="64"/>
      </top>
      <bottom style="thin">
        <color indexed="64"/>
      </bottom>
      <diagonal/>
    </border>
    <border>
      <left style="thin">
        <color rgb="FF4472C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4472C4"/>
      </right>
      <top style="thin">
        <color indexed="64"/>
      </top>
      <bottom style="thin">
        <color indexed="64"/>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top style="thin">
        <color theme="0"/>
      </top>
      <bottom style="medium">
        <color theme="0"/>
      </bottom>
      <diagonal/>
    </border>
  </borders>
  <cellStyleXfs count="2">
    <xf numFmtId="0" fontId="0" fillId="0" borderId="0"/>
    <xf numFmtId="43" fontId="6" fillId="0" borderId="0" applyFont="0" applyFill="0" applyBorder="0" applyAlignment="0" applyProtection="0"/>
  </cellStyleXfs>
  <cellXfs count="189">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0" fontId="0" fillId="0" borderId="11" xfId="0" applyBorder="1"/>
    <xf numFmtId="0" fontId="0" fillId="0" borderId="12" xfId="0" applyBorder="1"/>
    <xf numFmtId="0" fontId="0" fillId="0" borderId="0" xfId="0" applyAlignment="1">
      <alignment vertical="center" wrapText="1"/>
    </xf>
    <xf numFmtId="0" fontId="0" fillId="0" borderId="13" xfId="0" applyBorder="1"/>
    <xf numFmtId="0" fontId="0" fillId="0" borderId="8" xfId="0" applyBorder="1" applyAlignment="1">
      <alignment vertical="top"/>
    </xf>
    <xf numFmtId="0" fontId="0" fillId="0" borderId="8" xfId="0" applyBorder="1" applyAlignment="1">
      <alignment vertical="top" wrapText="1"/>
    </xf>
    <xf numFmtId="0" fontId="0" fillId="0" borderId="8" xfId="0" applyBorder="1"/>
    <xf numFmtId="0" fontId="0" fillId="0" borderId="14" xfId="0" applyBorder="1"/>
    <xf numFmtId="0" fontId="5" fillId="2" borderId="19" xfId="0" applyFont="1" applyFill="1" applyBorder="1" applyAlignment="1">
      <alignment vertical="center"/>
    </xf>
    <xf numFmtId="0" fontId="0" fillId="4" borderId="19" xfId="0" applyFill="1" applyBorder="1" applyAlignment="1">
      <alignment vertical="center" wrapText="1"/>
    </xf>
    <xf numFmtId="0" fontId="1" fillId="4" borderId="19" xfId="0" applyFont="1" applyFill="1" applyBorder="1" applyAlignment="1">
      <alignment horizontal="left" vertical="center"/>
    </xf>
    <xf numFmtId="0" fontId="0" fillId="3" borderId="19" xfId="0" applyFill="1" applyBorder="1" applyAlignment="1">
      <alignment vertical="center" wrapText="1"/>
    </xf>
    <xf numFmtId="0" fontId="1" fillId="3" borderId="19" xfId="0" applyFont="1" applyFill="1" applyBorder="1" applyAlignment="1">
      <alignment horizontal="left" vertical="center"/>
    </xf>
    <xf numFmtId="0" fontId="0" fillId="6" borderId="19" xfId="0" applyFill="1" applyBorder="1" applyAlignment="1">
      <alignment vertical="top" wrapText="1"/>
    </xf>
    <xf numFmtId="0" fontId="5" fillId="6" borderId="22" xfId="0" applyFont="1" applyFill="1" applyBorder="1" applyAlignment="1">
      <alignment vertical="center" wrapText="1"/>
    </xf>
    <xf numFmtId="0" fontId="0" fillId="4" borderId="23" xfId="0" applyFill="1" applyBorder="1" applyAlignment="1">
      <alignment vertical="center" wrapText="1"/>
    </xf>
    <xf numFmtId="0" fontId="9" fillId="0" borderId="0" xfId="0" applyFont="1" applyAlignment="1">
      <alignment vertical="center"/>
    </xf>
    <xf numFmtId="0" fontId="7" fillId="0" borderId="0" xfId="0" applyFont="1" applyAlignment="1">
      <alignment vertical="center"/>
    </xf>
    <xf numFmtId="0" fontId="5" fillId="2" borderId="19" xfId="0" applyFont="1" applyFill="1" applyBorder="1" applyAlignment="1">
      <alignment horizontal="left" vertical="center" indent="1"/>
    </xf>
    <xf numFmtId="0" fontId="1" fillId="0" borderId="24" xfId="0" applyFont="1" applyBorder="1" applyAlignment="1">
      <alignment vertical="top"/>
    </xf>
    <xf numFmtId="0" fontId="1" fillId="0" borderId="26" xfId="0" applyFont="1" applyBorder="1" applyAlignment="1">
      <alignment vertical="top"/>
    </xf>
    <xf numFmtId="0" fontId="5" fillId="0" borderId="20" xfId="0" applyFont="1" applyBorder="1" applyAlignment="1">
      <alignment vertical="top" wrapText="1"/>
    </xf>
    <xf numFmtId="164" fontId="5" fillId="0" borderId="19" xfId="0" applyNumberFormat="1" applyFont="1" applyBorder="1"/>
    <xf numFmtId="0" fontId="1" fillId="0" borderId="21" xfId="0" applyFont="1" applyBorder="1" applyAlignment="1">
      <alignment horizontal="left"/>
    </xf>
    <xf numFmtId="0" fontId="1" fillId="0" borderId="27" xfId="0" applyFont="1" applyBorder="1" applyAlignment="1">
      <alignment horizontal="left"/>
    </xf>
    <xf numFmtId="0" fontId="5" fillId="7" borderId="20" xfId="0" applyFont="1" applyFill="1" applyBorder="1" applyAlignment="1">
      <alignment vertical="center" wrapText="1"/>
    </xf>
    <xf numFmtId="0" fontId="0" fillId="0" borderId="9" xfId="0" applyBorder="1"/>
    <xf numFmtId="0" fontId="9" fillId="0" borderId="6" xfId="0" applyFont="1" applyBorder="1" applyAlignment="1">
      <alignment vertical="center"/>
    </xf>
    <xf numFmtId="0" fontId="0" fillId="0" borderId="6" xfId="0" applyBorder="1"/>
    <xf numFmtId="0" fontId="0" fillId="0" borderId="10" xfId="0" applyBorder="1"/>
    <xf numFmtId="165" fontId="3" fillId="4" borderId="23" xfId="0" applyNumberFormat="1" applyFont="1" applyFill="1" applyBorder="1" applyAlignment="1">
      <alignment vertical="center"/>
    </xf>
    <xf numFmtId="165" fontId="5" fillId="2" borderId="19" xfId="0" applyNumberFormat="1" applyFont="1" applyFill="1" applyBorder="1" applyAlignment="1">
      <alignment vertical="center"/>
    </xf>
    <xf numFmtId="165" fontId="0" fillId="6" borderId="19" xfId="0" applyNumberFormat="1" applyFill="1" applyBorder="1" applyAlignment="1">
      <alignment vertical="top"/>
    </xf>
    <xf numFmtId="165" fontId="5" fillId="7" borderId="19" xfId="0" applyNumberFormat="1" applyFont="1" applyFill="1" applyBorder="1" applyAlignment="1">
      <alignment vertical="center"/>
    </xf>
    <xf numFmtId="0" fontId="5" fillId="6" borderId="22" xfId="0" applyFont="1" applyFill="1" applyBorder="1" applyAlignment="1">
      <alignment horizontal="left" vertical="center" wrapText="1"/>
    </xf>
    <xf numFmtId="165" fontId="5" fillId="7" borderId="25" xfId="0" applyNumberFormat="1" applyFont="1" applyFill="1" applyBorder="1" applyAlignment="1">
      <alignment vertical="center"/>
    </xf>
    <xf numFmtId="0" fontId="1" fillId="7" borderId="16" xfId="0" applyFont="1" applyFill="1" applyBorder="1" applyAlignment="1">
      <alignment vertical="top"/>
    </xf>
    <xf numFmtId="0" fontId="1" fillId="7" borderId="18" xfId="0" applyFont="1" applyFill="1" applyBorder="1" applyAlignment="1">
      <alignment vertical="top"/>
    </xf>
    <xf numFmtId="0" fontId="5" fillId="6" borderId="30" xfId="0" applyFont="1" applyFill="1" applyBorder="1" applyAlignment="1">
      <alignment vertical="center" wrapText="1"/>
    </xf>
    <xf numFmtId="0" fontId="5" fillId="7" borderId="21" xfId="0" applyFont="1" applyFill="1" applyBorder="1" applyAlignment="1">
      <alignment vertical="center" wrapText="1"/>
    </xf>
    <xf numFmtId="0" fontId="1" fillId="0" borderId="27" xfId="0" applyFont="1" applyBorder="1" applyAlignment="1">
      <alignment horizontal="left" wrapText="1"/>
    </xf>
    <xf numFmtId="0" fontId="5" fillId="0" borderId="21" xfId="0" applyFont="1" applyBorder="1" applyAlignment="1">
      <alignment vertical="top" wrapText="1"/>
    </xf>
    <xf numFmtId="0" fontId="1" fillId="5" borderId="23"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0" fillId="8" borderId="19" xfId="0" applyFill="1" applyBorder="1" applyAlignment="1">
      <alignment vertical="top" wrapText="1"/>
    </xf>
    <xf numFmtId="0" fontId="1" fillId="7" borderId="29" xfId="0" applyFont="1" applyFill="1" applyBorder="1" applyAlignment="1">
      <alignment vertical="top"/>
    </xf>
    <xf numFmtId="165" fontId="3" fillId="9" borderId="23" xfId="0" applyNumberFormat="1" applyFont="1" applyFill="1" applyBorder="1" applyAlignment="1">
      <alignment vertical="center"/>
    </xf>
    <xf numFmtId="165" fontId="3" fillId="2" borderId="23" xfId="0" applyNumberFormat="1" applyFont="1" applyFill="1" applyBorder="1" applyAlignment="1">
      <alignment vertical="center"/>
    </xf>
    <xf numFmtId="165" fontId="3" fillId="5" borderId="23" xfId="0" applyNumberFormat="1" applyFont="1" applyFill="1" applyBorder="1" applyAlignment="1">
      <alignment vertical="center"/>
    </xf>
    <xf numFmtId="165" fontId="3" fillId="8" borderId="15" xfId="0" applyNumberFormat="1" applyFont="1" applyFill="1" applyBorder="1" applyAlignment="1">
      <alignment vertical="center"/>
    </xf>
    <xf numFmtId="165" fontId="5" fillId="2" borderId="23" xfId="0" applyNumberFormat="1" applyFont="1" applyFill="1" applyBorder="1" applyAlignment="1">
      <alignment vertical="center"/>
    </xf>
    <xf numFmtId="0" fontId="11" fillId="6" borderId="4" xfId="0" applyFont="1" applyFill="1" applyBorder="1" applyAlignment="1">
      <alignment horizontal="left" vertical="center"/>
    </xf>
    <xf numFmtId="0" fontId="11" fillId="6" borderId="5" xfId="0" applyFont="1" applyFill="1" applyBorder="1" applyAlignment="1">
      <alignment horizontal="left" vertical="center"/>
    </xf>
    <xf numFmtId="0" fontId="11" fillId="6" borderId="3" xfId="0" applyFont="1" applyFill="1" applyBorder="1" applyAlignment="1">
      <alignment horizontal="left" vertical="center"/>
    </xf>
    <xf numFmtId="0" fontId="0" fillId="10" borderId="0" xfId="0" applyFill="1" applyAlignment="1">
      <alignment horizontal="left" wrapText="1"/>
    </xf>
    <xf numFmtId="0" fontId="0" fillId="0" borderId="0" xfId="0" applyAlignment="1">
      <alignment horizontal="left" vertical="top" wrapText="1"/>
    </xf>
    <xf numFmtId="0" fontId="11" fillId="0" borderId="2" xfId="0" applyFont="1" applyBorder="1" applyAlignment="1">
      <alignment horizontal="left" vertical="center"/>
    </xf>
    <xf numFmtId="0" fontId="1" fillId="10" borderId="0" xfId="0" applyFont="1" applyFill="1" applyAlignment="1">
      <alignment horizontal="left" vertical="top" wrapText="1"/>
    </xf>
    <xf numFmtId="0" fontId="13" fillId="11" borderId="34" xfId="0" applyFont="1" applyFill="1" applyBorder="1" applyAlignment="1">
      <alignment horizontal="left" vertical="center"/>
    </xf>
    <xf numFmtId="0" fontId="13" fillId="11" borderId="0" xfId="0" applyFont="1" applyFill="1" applyAlignment="1">
      <alignment horizontal="left" vertical="center"/>
    </xf>
    <xf numFmtId="0" fontId="13" fillId="11" borderId="35" xfId="0" applyFont="1" applyFill="1" applyBorder="1" applyAlignment="1">
      <alignment horizontal="left" vertical="center"/>
    </xf>
    <xf numFmtId="0" fontId="11" fillId="11" borderId="34" xfId="0" applyFont="1" applyFill="1" applyBorder="1" applyAlignment="1">
      <alignment horizontal="left" vertical="center"/>
    </xf>
    <xf numFmtId="0" fontId="11" fillId="11" borderId="0" xfId="0" applyFont="1" applyFill="1" applyAlignment="1">
      <alignment horizontal="left" vertical="center"/>
    </xf>
    <xf numFmtId="0" fontId="11" fillId="11" borderId="35" xfId="0" applyFont="1" applyFill="1" applyBorder="1" applyAlignment="1">
      <alignment horizontal="left" vertical="center"/>
    </xf>
    <xf numFmtId="0" fontId="11" fillId="11" borderId="36" xfId="0" applyFont="1" applyFill="1" applyBorder="1" applyAlignment="1">
      <alignment horizontal="left" vertical="center"/>
    </xf>
    <xf numFmtId="0" fontId="0" fillId="11" borderId="7" xfId="0" applyFill="1" applyBorder="1" applyAlignment="1">
      <alignment vertical="center"/>
    </xf>
    <xf numFmtId="0" fontId="11" fillId="11" borderId="7" xfId="0" applyFont="1" applyFill="1" applyBorder="1" applyAlignment="1">
      <alignment horizontal="left" vertical="center"/>
    </xf>
    <xf numFmtId="0" fontId="11" fillId="11" borderId="1" xfId="0" applyFont="1" applyFill="1" applyBorder="1" applyAlignment="1">
      <alignment horizontal="left" vertical="center"/>
    </xf>
    <xf numFmtId="0" fontId="0" fillId="0" borderId="2" xfId="0" applyBorder="1" applyAlignment="1">
      <alignment vertical="center"/>
    </xf>
    <xf numFmtId="0" fontId="1" fillId="11" borderId="34" xfId="0" applyFont="1" applyFill="1" applyBorder="1" applyAlignment="1">
      <alignment horizontal="left" vertical="center"/>
    </xf>
    <xf numFmtId="0" fontId="0" fillId="11" borderId="34" xfId="0" applyFill="1" applyBorder="1" applyAlignment="1">
      <alignment vertical="top"/>
    </xf>
    <xf numFmtId="0" fontId="0" fillId="11" borderId="36" xfId="0" applyFill="1" applyBorder="1" applyAlignment="1">
      <alignment vertical="top"/>
    </xf>
    <xf numFmtId="0" fontId="0" fillId="11" borderId="7" xfId="0" applyFill="1" applyBorder="1" applyAlignment="1">
      <alignment vertical="top"/>
    </xf>
    <xf numFmtId="14" fontId="0" fillId="11" borderId="7" xfId="0" applyNumberFormat="1" applyFill="1" applyBorder="1" applyAlignment="1">
      <alignment horizontal="left" vertical="top"/>
    </xf>
    <xf numFmtId="0" fontId="0" fillId="11" borderId="7" xfId="0" applyFill="1" applyBorder="1" applyAlignment="1">
      <alignment horizontal="left" vertical="top"/>
    </xf>
    <xf numFmtId="0" fontId="12" fillId="11" borderId="0" xfId="0" applyFont="1" applyFill="1" applyAlignment="1">
      <alignment horizontal="left" vertical="center"/>
    </xf>
    <xf numFmtId="0" fontId="1" fillId="11" borderId="0" xfId="0" applyFont="1" applyFill="1" applyAlignment="1">
      <alignment horizontal="left" vertical="center"/>
    </xf>
    <xf numFmtId="0" fontId="1" fillId="11" borderId="35" xfId="0" applyFont="1" applyFill="1" applyBorder="1" applyAlignment="1">
      <alignment horizontal="left" vertical="center"/>
    </xf>
    <xf numFmtId="0" fontId="0" fillId="11" borderId="0" xfId="0" applyFill="1" applyAlignment="1">
      <alignment vertical="top"/>
    </xf>
    <xf numFmtId="14" fontId="0" fillId="11" borderId="0" xfId="0" applyNumberFormat="1" applyFill="1" applyAlignment="1">
      <alignment horizontal="left" vertical="top"/>
    </xf>
    <xf numFmtId="0" fontId="0" fillId="11" borderId="1" xfId="0" applyFill="1" applyBorder="1" applyAlignment="1">
      <alignment horizontal="left" vertical="top"/>
    </xf>
    <xf numFmtId="0" fontId="13" fillId="11" borderId="34" xfId="0" applyFont="1" applyFill="1" applyBorder="1" applyAlignment="1">
      <alignment horizontal="left" vertical="top" wrapText="1"/>
    </xf>
    <xf numFmtId="0" fontId="13" fillId="11" borderId="0" xfId="0" applyFont="1" applyFill="1" applyAlignment="1">
      <alignment horizontal="left" vertical="top" wrapText="1"/>
    </xf>
    <xf numFmtId="0" fontId="13" fillId="11" borderId="35" xfId="0" applyFont="1" applyFill="1" applyBorder="1" applyAlignment="1">
      <alignment horizontal="left" vertical="top" wrapText="1"/>
    </xf>
    <xf numFmtId="0" fontId="13" fillId="11" borderId="4" xfId="0" applyFont="1" applyFill="1" applyBorder="1" applyAlignment="1">
      <alignment vertical="center" wrapText="1"/>
    </xf>
    <xf numFmtId="0" fontId="13" fillId="11" borderId="3" xfId="0" applyFont="1" applyFill="1" applyBorder="1" applyAlignment="1">
      <alignment vertical="center" wrapText="1"/>
    </xf>
    <xf numFmtId="0" fontId="0" fillId="11" borderId="4" xfId="0" applyFill="1" applyBorder="1" applyAlignment="1">
      <alignment vertical="top" wrapText="1"/>
    </xf>
    <xf numFmtId="0" fontId="0" fillId="11" borderId="3" xfId="0" applyFill="1" applyBorder="1" applyAlignment="1">
      <alignment vertical="top" wrapText="1"/>
    </xf>
    <xf numFmtId="0" fontId="1" fillId="11" borderId="34" xfId="0" applyFont="1" applyFill="1" applyBorder="1" applyAlignment="1">
      <alignment horizontal="left" vertical="top" wrapText="1"/>
    </xf>
    <xf numFmtId="0" fontId="0" fillId="11" borderId="35" xfId="0" applyFill="1" applyBorder="1" applyAlignment="1">
      <alignment vertical="top" wrapText="1"/>
    </xf>
    <xf numFmtId="0" fontId="0" fillId="11" borderId="35" xfId="0" applyFill="1" applyBorder="1" applyAlignment="1">
      <alignment vertical="top"/>
    </xf>
    <xf numFmtId="0" fontId="1" fillId="11" borderId="36" xfId="0" applyFont="1" applyFill="1" applyBorder="1" applyAlignment="1">
      <alignment horizontal="left" vertical="top" wrapText="1"/>
    </xf>
    <xf numFmtId="0" fontId="1" fillId="11" borderId="7" xfId="0" applyFont="1" applyFill="1" applyBorder="1" applyAlignment="1">
      <alignment horizontal="left" vertical="top" wrapText="1"/>
    </xf>
    <xf numFmtId="0" fontId="0" fillId="11" borderId="7" xfId="0" applyFill="1" applyBorder="1" applyAlignment="1">
      <alignment horizontal="left" vertical="top" wrapText="1"/>
    </xf>
    <xf numFmtId="0" fontId="0" fillId="11" borderId="1" xfId="0" applyFill="1" applyBorder="1" applyAlignment="1">
      <alignment vertical="top"/>
    </xf>
    <xf numFmtId="0" fontId="0" fillId="0" borderId="2" xfId="0" applyBorder="1" applyAlignment="1">
      <alignment horizontal="left" vertical="top" wrapText="1"/>
    </xf>
    <xf numFmtId="0" fontId="0" fillId="0" borderId="2" xfId="0" applyBorder="1" applyAlignment="1">
      <alignment vertical="top" wrapText="1"/>
    </xf>
    <xf numFmtId="0" fontId="0" fillId="0" borderId="2" xfId="0" applyBorder="1" applyAlignment="1">
      <alignment vertical="top"/>
    </xf>
    <xf numFmtId="0" fontId="1" fillId="0" borderId="4" xfId="0" applyFont="1" applyBorder="1" applyAlignment="1">
      <alignment horizontal="left" vertical="top" wrapText="1"/>
    </xf>
    <xf numFmtId="0" fontId="0" fillId="11" borderId="4" xfId="0" applyFill="1" applyBorder="1" applyAlignment="1">
      <alignment vertical="center" wrapText="1"/>
    </xf>
    <xf numFmtId="0" fontId="0" fillId="11" borderId="3" xfId="0" applyFill="1" applyBorder="1" applyAlignment="1">
      <alignment vertical="center" wrapText="1"/>
    </xf>
    <xf numFmtId="0" fontId="5" fillId="0" borderId="0" xfId="0" applyFont="1" applyAlignment="1">
      <alignment vertical="top"/>
    </xf>
    <xf numFmtId="0" fontId="3" fillId="0" borderId="0" xfId="0" applyFont="1" applyAlignment="1">
      <alignment vertical="top" wrapText="1"/>
    </xf>
    <xf numFmtId="0" fontId="5" fillId="0" borderId="0" xfId="0" applyFont="1" applyAlignment="1">
      <alignment horizontal="left" vertical="center" indent="1"/>
    </xf>
    <xf numFmtId="165" fontId="5" fillId="0" borderId="0" xfId="0" applyNumberFormat="1" applyFont="1" applyAlignment="1">
      <alignment vertical="center"/>
    </xf>
    <xf numFmtId="0" fontId="0" fillId="0" borderId="11" xfId="0" applyBorder="1" applyAlignment="1">
      <alignment wrapText="1"/>
    </xf>
    <xf numFmtId="0" fontId="0" fillId="0" borderId="12" xfId="0" applyBorder="1" applyAlignment="1">
      <alignment wrapText="1"/>
    </xf>
    <xf numFmtId="0" fontId="0" fillId="0" borderId="0" xfId="0" applyAlignment="1">
      <alignment horizontal="left"/>
    </xf>
    <xf numFmtId="0" fontId="0" fillId="0" borderId="40" xfId="0" applyBorder="1"/>
    <xf numFmtId="0" fontId="0" fillId="0" borderId="41" xfId="0" applyBorder="1"/>
    <xf numFmtId="0" fontId="1" fillId="0" borderId="0" xfId="0" applyFont="1" applyAlignment="1">
      <alignment vertical="center" textRotation="90"/>
    </xf>
    <xf numFmtId="0" fontId="1" fillId="0" borderId="0" xfId="0" applyFont="1" applyAlignment="1">
      <alignment vertical="top"/>
    </xf>
    <xf numFmtId="0" fontId="5" fillId="0" borderId="8" xfId="0" applyFont="1" applyBorder="1" applyAlignment="1">
      <alignment horizontal="left" vertical="center" indent="1"/>
    </xf>
    <xf numFmtId="165" fontId="5" fillId="0" borderId="8" xfId="0" applyNumberFormat="1" applyFont="1" applyBorder="1" applyAlignment="1">
      <alignment vertical="center"/>
    </xf>
    <xf numFmtId="0" fontId="5" fillId="0" borderId="6" xfId="0" applyFont="1" applyBorder="1" applyAlignment="1">
      <alignment horizontal="left" vertical="center" indent="1"/>
    </xf>
    <xf numFmtId="165" fontId="5" fillId="0" borderId="6" xfId="0" applyNumberFormat="1" applyFont="1" applyBorder="1" applyAlignment="1">
      <alignmen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165" fontId="14" fillId="8" borderId="15" xfId="0" applyNumberFormat="1" applyFont="1" applyFill="1" applyBorder="1" applyAlignment="1">
      <alignment vertical="center"/>
    </xf>
    <xf numFmtId="3" fontId="3" fillId="5" borderId="23" xfId="0" applyNumberFormat="1" applyFont="1" applyFill="1" applyBorder="1" applyAlignment="1">
      <alignment vertical="center"/>
    </xf>
    <xf numFmtId="0" fontId="5" fillId="6" borderId="19" xfId="0" applyFont="1" applyFill="1" applyBorder="1" applyAlignment="1">
      <alignment vertical="center" wrapText="1"/>
    </xf>
    <xf numFmtId="0" fontId="0" fillId="0" borderId="19" xfId="0" applyBorder="1"/>
    <xf numFmtId="0" fontId="4" fillId="0" borderId="19" xfId="0" applyFont="1" applyBorder="1" applyAlignment="1">
      <alignment vertical="center" wrapText="1"/>
    </xf>
    <xf numFmtId="0" fontId="0" fillId="0" borderId="19" xfId="0" applyBorder="1" applyAlignment="1">
      <alignment vertical="top"/>
    </xf>
    <xf numFmtId="0" fontId="5" fillId="6" borderId="42" xfId="0" applyFont="1" applyFill="1" applyBorder="1" applyAlignment="1">
      <alignment vertical="center" wrapText="1"/>
    </xf>
    <xf numFmtId="165" fontId="5" fillId="7" borderId="15" xfId="0" applyNumberFormat="1" applyFont="1" applyFill="1" applyBorder="1" applyAlignment="1">
      <alignment vertical="center"/>
    </xf>
    <xf numFmtId="0" fontId="0" fillId="0" borderId="25" xfId="0" applyBorder="1"/>
    <xf numFmtId="0" fontId="0" fillId="0" borderId="18" xfId="0" applyBorder="1"/>
    <xf numFmtId="0" fontId="0" fillId="0" borderId="23" xfId="0" applyBorder="1"/>
    <xf numFmtId="165" fontId="0" fillId="6" borderId="21" xfId="0" applyNumberFormat="1" applyFill="1" applyBorder="1" applyAlignment="1">
      <alignment vertical="top"/>
    </xf>
    <xf numFmtId="165" fontId="5" fillId="7" borderId="21" xfId="0" applyNumberFormat="1" applyFont="1" applyFill="1" applyBorder="1" applyAlignment="1">
      <alignment vertical="center"/>
    </xf>
    <xf numFmtId="164" fontId="5" fillId="0" borderId="21" xfId="0" applyNumberFormat="1" applyFont="1" applyBorder="1"/>
    <xf numFmtId="165" fontId="5" fillId="2" borderId="21" xfId="0" applyNumberFormat="1" applyFont="1" applyFill="1" applyBorder="1" applyAlignment="1">
      <alignment vertical="center"/>
    </xf>
    <xf numFmtId="0" fontId="0" fillId="0" borderId="18" xfId="0" applyBorder="1" applyAlignment="1">
      <alignment wrapText="1"/>
    </xf>
    <xf numFmtId="165" fontId="3" fillId="4" borderId="24" xfId="0" applyNumberFormat="1" applyFont="1" applyFill="1" applyBorder="1" applyAlignment="1">
      <alignment vertical="center"/>
    </xf>
    <xf numFmtId="165" fontId="3" fillId="9" borderId="24" xfId="0" applyNumberFormat="1" applyFont="1" applyFill="1" applyBorder="1" applyAlignment="1">
      <alignment vertical="center"/>
    </xf>
    <xf numFmtId="165" fontId="5" fillId="2" borderId="24" xfId="0" applyNumberFormat="1" applyFont="1" applyFill="1" applyBorder="1" applyAlignment="1">
      <alignment vertical="center"/>
    </xf>
    <xf numFmtId="165" fontId="3" fillId="2" borderId="24" xfId="0" applyNumberFormat="1" applyFont="1" applyFill="1" applyBorder="1" applyAlignment="1">
      <alignment vertical="center"/>
    </xf>
    <xf numFmtId="0" fontId="0" fillId="0" borderId="2" xfId="0" applyBorder="1" applyAlignment="1" applyProtection="1">
      <alignment vertical="center"/>
      <protection locked="0"/>
    </xf>
    <xf numFmtId="0" fontId="9" fillId="0" borderId="0" xfId="0" applyFont="1" applyAlignment="1">
      <alignment horizontal="left"/>
    </xf>
    <xf numFmtId="0" fontId="11" fillId="6" borderId="31" xfId="0" applyFont="1" applyFill="1" applyBorder="1" applyAlignment="1">
      <alignment horizontal="left" vertical="center"/>
    </xf>
    <xf numFmtId="0" fontId="11" fillId="6" borderId="39" xfId="0" applyFont="1" applyFill="1" applyBorder="1" applyAlignment="1">
      <alignment horizontal="left" vertical="center"/>
    </xf>
    <xf numFmtId="0" fontId="11" fillId="6" borderId="32" xfId="0" applyFont="1" applyFill="1" applyBorder="1" applyAlignment="1">
      <alignment horizontal="left" vertical="center"/>
    </xf>
    <xf numFmtId="0" fontId="11" fillId="6" borderId="33" xfId="0" applyFont="1" applyFill="1" applyBorder="1" applyAlignment="1">
      <alignment horizontal="left" vertical="center"/>
    </xf>
    <xf numFmtId="0" fontId="0" fillId="11" borderId="5" xfId="0" applyFill="1" applyBorder="1" applyAlignment="1">
      <alignment horizontal="left" vertical="center" wrapText="1"/>
    </xf>
    <xf numFmtId="0" fontId="11" fillId="6" borderId="4" xfId="0" applyFont="1" applyFill="1" applyBorder="1" applyAlignment="1">
      <alignment horizontal="left" vertical="center"/>
    </xf>
    <xf numFmtId="0" fontId="11" fillId="6" borderId="5" xfId="0" applyFont="1" applyFill="1" applyBorder="1" applyAlignment="1">
      <alignment horizontal="left" vertical="center"/>
    </xf>
    <xf numFmtId="0" fontId="11" fillId="6" borderId="3" xfId="0" applyFont="1" applyFill="1" applyBorder="1" applyAlignment="1">
      <alignment horizontal="left" vertical="center"/>
    </xf>
    <xf numFmtId="0" fontId="0" fillId="11" borderId="0" xfId="0" applyFill="1" applyAlignment="1">
      <alignment horizontal="left" vertical="top"/>
    </xf>
    <xf numFmtId="0" fontId="0" fillId="11" borderId="35" xfId="0" applyFill="1" applyBorder="1" applyAlignment="1">
      <alignment horizontal="left" vertical="top"/>
    </xf>
    <xf numFmtId="0" fontId="13" fillId="11" borderId="37" xfId="0" applyFont="1" applyFill="1" applyBorder="1" applyAlignment="1">
      <alignment horizontal="left" vertical="center"/>
    </xf>
    <xf numFmtId="0" fontId="13" fillId="11" borderId="28" xfId="0" applyFont="1" applyFill="1" applyBorder="1" applyAlignment="1">
      <alignment horizontal="left" vertical="center"/>
    </xf>
    <xf numFmtId="0" fontId="13" fillId="11" borderId="38" xfId="0" applyFont="1" applyFill="1" applyBorder="1" applyAlignment="1">
      <alignment horizontal="left" vertical="center"/>
    </xf>
    <xf numFmtId="0" fontId="13" fillId="11" borderId="37" xfId="0" applyFont="1" applyFill="1" applyBorder="1" applyAlignment="1">
      <alignment horizontal="left" vertical="top" wrapText="1"/>
    </xf>
    <xf numFmtId="0" fontId="13" fillId="11" borderId="28" xfId="0" applyFont="1" applyFill="1" applyBorder="1" applyAlignment="1">
      <alignment horizontal="left" vertical="top" wrapText="1"/>
    </xf>
    <xf numFmtId="0" fontId="13" fillId="11" borderId="38" xfId="0" applyFont="1" applyFill="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11" fillId="11" borderId="34" xfId="0" applyFont="1" applyFill="1" applyBorder="1" applyAlignment="1">
      <alignment horizontal="left" vertical="center"/>
    </xf>
    <xf numFmtId="0" fontId="11" fillId="11" borderId="0" xfId="0" applyFont="1" applyFill="1" applyAlignment="1">
      <alignment horizontal="left" vertical="center"/>
    </xf>
    <xf numFmtId="0" fontId="13" fillId="11" borderId="5" xfId="0" applyFont="1" applyFill="1" applyBorder="1" applyAlignment="1">
      <alignment horizontal="left" vertical="top" wrapText="1"/>
    </xf>
    <xf numFmtId="0" fontId="13" fillId="11" borderId="5" xfId="0" applyFont="1" applyFill="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5" fillId="3" borderId="21" xfId="0" applyFont="1" applyFill="1" applyBorder="1" applyAlignment="1">
      <alignment horizontal="left" vertical="center"/>
    </xf>
    <xf numFmtId="0" fontId="5" fillId="3"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20" xfId="0" applyFont="1" applyFill="1" applyBorder="1" applyAlignment="1">
      <alignment horizontal="left" vertical="center"/>
    </xf>
    <xf numFmtId="0" fontId="5" fillId="6" borderId="26" xfId="0" applyFont="1" applyFill="1" applyBorder="1" applyAlignment="1">
      <alignment horizontal="center" vertical="top"/>
    </xf>
    <xf numFmtId="0" fontId="1" fillId="4" borderId="23" xfId="0" applyFont="1" applyFill="1" applyBorder="1" applyAlignment="1">
      <alignment horizontal="center" vertical="center" textRotation="90"/>
    </xf>
    <xf numFmtId="0" fontId="1" fillId="4" borderId="19" xfId="0" applyFont="1" applyFill="1" applyBorder="1" applyAlignment="1">
      <alignment horizontal="center" vertical="center" textRotation="90"/>
    </xf>
    <xf numFmtId="0" fontId="1" fillId="5" borderId="23" xfId="0" applyFont="1" applyFill="1" applyBorder="1" applyAlignment="1">
      <alignment horizontal="left" vertical="center" wrapText="1" indent="1"/>
    </xf>
    <xf numFmtId="0" fontId="1" fillId="5" borderId="19" xfId="0" applyFont="1" applyFill="1" applyBorder="1" applyAlignment="1">
      <alignment horizontal="left" vertical="center" wrapText="1" indent="1"/>
    </xf>
    <xf numFmtId="0" fontId="5" fillId="4" borderId="21" xfId="0" applyFont="1" applyFill="1" applyBorder="1" applyAlignment="1">
      <alignment horizontal="left" vertical="center"/>
    </xf>
    <xf numFmtId="0" fontId="5" fillId="4" borderId="20" xfId="0" applyFont="1" applyFill="1" applyBorder="1" applyAlignment="1">
      <alignment horizontal="left" vertical="center"/>
    </xf>
    <xf numFmtId="0" fontId="10" fillId="0" borderId="0" xfId="0" applyFont="1" applyAlignment="1">
      <alignment horizontal="left"/>
    </xf>
    <xf numFmtId="0" fontId="1" fillId="6" borderId="25" xfId="0" applyFont="1" applyFill="1" applyBorder="1" applyAlignment="1">
      <alignment horizontal="center" vertical="center" textRotation="90"/>
    </xf>
    <xf numFmtId="0" fontId="1" fillId="6" borderId="18" xfId="0" applyFont="1" applyFill="1" applyBorder="1" applyAlignment="1">
      <alignment horizontal="center" vertical="center" textRotation="90"/>
    </xf>
    <xf numFmtId="0" fontId="1" fillId="6" borderId="23" xfId="0" applyFont="1" applyFill="1" applyBorder="1" applyAlignment="1">
      <alignment horizontal="center" vertical="center" textRotation="90"/>
    </xf>
    <xf numFmtId="0" fontId="1" fillId="6" borderId="17" xfId="0" applyFont="1" applyFill="1" applyBorder="1" applyAlignment="1">
      <alignment horizontal="center" vertical="center" textRotation="90"/>
    </xf>
    <xf numFmtId="0" fontId="1" fillId="6" borderId="0" xfId="0" applyFont="1" applyFill="1" applyAlignment="1">
      <alignment horizontal="center" vertical="center" textRotation="90"/>
    </xf>
    <xf numFmtId="0" fontId="1" fillId="3" borderId="25" xfId="0" applyFont="1" applyFill="1" applyBorder="1" applyAlignment="1">
      <alignment horizontal="center" vertical="center" textRotation="90" wrapText="1"/>
    </xf>
    <xf numFmtId="0" fontId="1" fillId="3" borderId="18" xfId="0" applyFont="1" applyFill="1" applyBorder="1" applyAlignment="1">
      <alignment horizontal="center" vertical="center" textRotation="90" wrapText="1"/>
    </xf>
    <xf numFmtId="0" fontId="1" fillId="3" borderId="23" xfId="0" applyFont="1" applyFill="1" applyBorder="1" applyAlignment="1">
      <alignment horizontal="center" vertical="center" textRotation="90" wrapText="1"/>
    </xf>
  </cellXfs>
  <cellStyles count="2">
    <cellStyle name="Komma 2" xfId="1" xr:uid="{88FF6E75-90D6-4291-B2B5-860A7FBA7045}"/>
    <cellStyle name="Standard" xfId="0" builtinId="0"/>
  </cellStyles>
  <dxfs count="53">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
      <font>
        <color theme="0"/>
      </font>
      <fill>
        <patternFill patternType="solid">
          <bgColor theme="0"/>
        </patternFill>
      </fill>
      <border>
        <left/>
        <right/>
        <top/>
        <bottom/>
        <vertical/>
        <horizontal/>
      </border>
    </dxf>
    <dxf>
      <font>
        <color auto="1"/>
      </font>
    </dxf>
    <dxf>
      <font>
        <color auto="1"/>
      </font>
    </dxf>
    <dxf>
      <font>
        <color auto="1"/>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style="thin">
          <color auto="1"/>
        </left>
        <right style="thin">
          <color auto="1"/>
        </right>
        <top style="thin">
          <color auto="1"/>
        </top>
        <bottom style="thin">
          <color auto="1"/>
        </bottom>
      </border>
    </dxf>
    <dxf>
      <fill>
        <patternFill patternType="solid">
          <fgColor theme="4" tint="0.59999389629810485"/>
          <bgColor theme="4" tint="0.59999389629810485"/>
        </patternFill>
      </fill>
    </dxf>
    <dxf>
      <fill>
        <patternFill>
          <bgColor rgb="FFD9E1F2"/>
        </patternFill>
      </fill>
    </dxf>
    <dxf>
      <fill>
        <patternFill patternType="solid">
          <fgColor theme="4" tint="0.59999389629810485"/>
          <bgColor theme="4" tint="0.59999389629810485"/>
        </patternFill>
      </fill>
    </dxf>
    <dxf>
      <font>
        <b/>
        <color theme="0"/>
      </font>
      <fill>
        <patternFill patternType="solid">
          <fgColor theme="4"/>
          <bgColor theme="4"/>
        </patternFill>
      </fill>
    </dxf>
    <dxf>
      <font>
        <b/>
        <color theme="0"/>
      </font>
      <fill>
        <patternFill patternType="solid">
          <fgColor theme="4"/>
          <bgColor theme="4"/>
        </patternFill>
      </fill>
    </dxf>
    <dxf>
      <font>
        <b/>
        <i val="0"/>
        <color auto="1"/>
      </font>
      <fill>
        <patternFill patternType="solid">
          <fgColor theme="4"/>
          <bgColor theme="4"/>
        </patternFill>
      </fill>
      <border>
        <top style="thick">
          <color theme="0"/>
        </top>
      </border>
    </dxf>
    <dxf>
      <font>
        <b/>
        <i val="0"/>
        <color auto="1"/>
      </font>
      <fill>
        <patternFill patternType="solid">
          <fgColor theme="4"/>
          <bgColor theme="4"/>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5"/>
          <bgColor theme="5"/>
        </patternFill>
      </fill>
    </dxf>
    <dxf>
      <font>
        <b/>
        <color theme="0"/>
      </font>
      <fill>
        <patternFill patternType="solid">
          <fgColor theme="5"/>
          <bgColor theme="5"/>
        </patternFill>
      </fill>
    </dxf>
    <dxf>
      <border>
        <top style="double">
          <color theme="1"/>
        </top>
      </border>
    </dxf>
    <dxf>
      <font>
        <color theme="0"/>
      </font>
      <fill>
        <patternFill patternType="solid">
          <fgColor theme="5"/>
          <bgColor theme="5"/>
        </patternFill>
      </fill>
      <border>
        <bottom style="medium">
          <color theme="1"/>
        </bottom>
      </border>
    </dxf>
    <dxf>
      <font>
        <color theme="1"/>
      </font>
      <border>
        <left style="thin">
          <color auto="1"/>
        </left>
        <right style="thin">
          <color auto="1"/>
        </right>
        <top style="medium">
          <color theme="1"/>
        </top>
        <bottom style="medium">
          <color theme="1"/>
        </bottom>
        <vertical style="thin">
          <color theme="6"/>
        </vertical>
        <horizontal style="thin">
          <color theme="6"/>
        </horizontal>
      </border>
    </dxf>
    <dxf>
      <fill>
        <patternFill patternType="solid">
          <fgColor theme="4" tint="0.59999389629810485"/>
          <bgColor theme="4" tint="0.59999389629810485"/>
        </patternFill>
      </fill>
    </dxf>
    <dxf>
      <fill>
        <patternFill>
          <bgColor rgb="FFEBF6FF"/>
        </patternFill>
      </fill>
    </dxf>
    <dxf>
      <fill>
        <patternFill patternType="solid">
          <fgColor theme="4" tint="0.59999389629810485"/>
          <bgColor rgb="FFB7E2FF"/>
        </patternFill>
      </fill>
    </dxf>
    <dxf>
      <font>
        <b/>
        <color theme="0"/>
      </font>
      <fill>
        <patternFill patternType="solid">
          <fgColor rgb="FF5ABEFF"/>
          <bgColor theme="4"/>
        </patternFill>
      </fill>
    </dxf>
    <dxf>
      <font>
        <b/>
        <color theme="0"/>
      </font>
      <fill>
        <patternFill patternType="solid">
          <fgColor rgb="FF5ABEFF"/>
          <bgColor theme="4"/>
        </patternFill>
      </fill>
    </dxf>
    <dxf>
      <font>
        <b/>
        <i val="0"/>
        <color auto="1"/>
      </font>
      <fill>
        <patternFill patternType="solid">
          <fgColor rgb="FF5ABEFF"/>
          <bgColor rgb="FF5ABEFF"/>
        </patternFill>
      </fill>
      <border>
        <top style="thick">
          <color theme="0"/>
        </top>
      </border>
    </dxf>
    <dxf>
      <font>
        <b/>
        <i val="0"/>
        <color auto="1"/>
      </font>
      <fill>
        <patternFill patternType="solid">
          <fgColor rgb="FF5ABEFF"/>
          <bgColor rgb="FF5ABEFF"/>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
      <fill>
        <patternFill patternType="solid">
          <fgColor theme="4" tint="0.59999389629810485"/>
          <bgColor theme="4" tint="0.59999389629810485"/>
        </patternFill>
      </fill>
    </dxf>
    <dxf>
      <fill>
        <patternFill>
          <bgColor rgb="FFF3F9FF"/>
        </patternFill>
      </fill>
    </dxf>
    <dxf>
      <fill>
        <patternFill patternType="solid">
          <fgColor theme="4" tint="0.59999389629810485"/>
          <bgColor rgb="FFDDF4FF"/>
        </patternFill>
      </fill>
    </dxf>
    <dxf>
      <font>
        <b/>
        <color theme="0"/>
      </font>
      <fill>
        <patternFill patternType="solid">
          <fgColor rgb="FF5ABEFF"/>
          <bgColor theme="4"/>
        </patternFill>
      </fill>
    </dxf>
    <dxf>
      <font>
        <b/>
        <color theme="0"/>
      </font>
      <fill>
        <patternFill patternType="solid">
          <fgColor rgb="FF5ABEFF"/>
          <bgColor theme="4"/>
        </patternFill>
      </fill>
    </dxf>
    <dxf>
      <font>
        <b/>
        <i val="0"/>
        <color auto="1"/>
      </font>
      <fill>
        <patternFill patternType="solid">
          <fgColor rgb="FF5ABEFF"/>
          <bgColor rgb="FFBBE8FF"/>
        </patternFill>
      </fill>
      <border>
        <top style="thick">
          <color theme="0"/>
        </top>
      </border>
    </dxf>
    <dxf>
      <font>
        <b/>
        <i val="0"/>
        <color theme="1"/>
      </font>
      <fill>
        <patternFill patternType="solid">
          <fgColor rgb="FF5ABEFF"/>
          <bgColor rgb="FFBBE8FF"/>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5" defaultTableStyle="TableStyleMedium2" defaultPivotStyle="PivotStyleLight16">
    <tableStyle name="Beyond Carbon" pivot="0" count="8" xr9:uid="{837E1CD8-3452-4289-960A-4B07BAB46F31}">
      <tableStyleElement type="wholeTable" dxfId="52"/>
      <tableStyleElement type="headerRow" dxfId="51"/>
      <tableStyleElement type="totalRow" dxfId="50"/>
      <tableStyleElement type="firstColumn" dxfId="49"/>
      <tableStyleElement type="lastColumn" dxfId="48"/>
      <tableStyleElement type="firstRowStripe" dxfId="47"/>
      <tableStyleElement type="secondRowStripe" dxfId="46"/>
      <tableStyleElement type="firstColumnStripe" dxfId="45"/>
    </tableStyle>
    <tableStyle name="BilanzPlus" pivot="0" count="8" xr9:uid="{417344F3-F98A-4CF8-9050-3F5E0597B110}">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
    <tableStyle name="Own Format" pivot="0" count="7" xr9:uid="{967011C9-38A7-48D3-B9C1-937682F651F1}">
      <tableStyleElement type="wholeTable" dxfId="36"/>
      <tableStyleElement type="headerRow" dxfId="35"/>
      <tableStyleElement type="totalRow" dxfId="34"/>
      <tableStyleElement type="firstColumn" dxfId="33"/>
      <tableStyleElement type="lastColumn" dxfId="32"/>
      <tableStyleElement type="firstRowStripe" dxfId="31"/>
      <tableStyleElement type="firstColumnStripe" dxfId="30"/>
    </tableStyle>
    <tableStyle name="Tabelle KBK" pivot="0" count="8" xr9:uid="{EC05C257-E3BD-4109-9263-1EE6D2ADE369}">
      <tableStyleElement type="wholeTable" dxfId="29"/>
      <tableStyleElement type="headerRow" dxfId="28"/>
      <tableStyleElement type="totalRow" dxfId="27"/>
      <tableStyleElement type="firstColumn" dxfId="26"/>
      <tableStyleElement type="lastColumn" dxfId="25"/>
      <tableStyleElement type="firstRowStripe" dxfId="24"/>
      <tableStyleElement type="secondRowStripe" dxfId="23"/>
      <tableStyleElement type="firstColumnStripe" dxfId="22"/>
    </tableStyle>
    <tableStyle name="Tabellenformat Test" pivot="0" count="1" xr9:uid="{A5997440-6DF4-4643-ABD2-9963C7523BCC}">
      <tableStyleElement type="wholeTable" dxfId="21"/>
    </tableStyle>
  </tableStyles>
  <colors>
    <mruColors>
      <color rgb="FF264478"/>
      <color rgb="FF9E480E"/>
      <color rgb="FF636363"/>
      <color rgb="FF997300"/>
      <color rgb="FF255E91"/>
      <color rgb="FF43682B"/>
      <color rgb="FF70AD47"/>
      <color rgb="FFBBE8FF"/>
      <color rgb="FF5BBEFF"/>
      <color rgb="FFF8F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Gesamtemissionen - </a:t>
            </a:r>
            <a:r>
              <a:rPr lang="de-DE" sz="1200" b="1"/>
              <a:t>KBK</a:t>
            </a:r>
            <a:r>
              <a:rPr lang="de-DE" sz="1200" b="1" baseline="0"/>
              <a:t> und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clustered"/>
        <c:varyColors val="0"/>
        <c:ser>
          <c:idx val="0"/>
          <c:order val="0"/>
          <c:tx>
            <c:strRef>
              <c:f>Zeitreihenvergleich!$B$9</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Zeitreihenvergleich!Gesamt_KBK</c:f>
              <c:numCache>
                <c:formatCode>General</c:formatCode>
                <c:ptCount val="1"/>
                <c:pt idx="0">
                  <c:v>0</c:v>
                </c:pt>
              </c:numCache>
            </c:numRef>
          </c:val>
          <c:extLst>
            <c:ext xmlns:c16="http://schemas.microsoft.com/office/drawing/2014/chart" uri="{C3380CC4-5D6E-409C-BE32-E72D297353CC}">
              <c16:uniqueId val="{0000001D-4E53-4559-9933-61EF96680F1D}"/>
            </c:ext>
          </c:extLst>
        </c:ser>
        <c:ser>
          <c:idx val="1"/>
          <c:order val="1"/>
          <c:tx>
            <c:strRef>
              <c:f>Zeitreihenvergleich!$B$10:$C$10</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Zeitreihenvergleich!Gesamt_KBKPlus</c:f>
              <c:numCache>
                <c:formatCode>General</c:formatCode>
                <c:ptCount val="1"/>
                <c:pt idx="0">
                  <c:v>0</c:v>
                </c:pt>
              </c:numCache>
            </c:numRef>
          </c:val>
          <c:extLst>
            <c:ext xmlns:c16="http://schemas.microsoft.com/office/drawing/2014/chart" uri="{C3380CC4-5D6E-409C-BE32-E72D297353CC}">
              <c16:uniqueId val="{0000001E-4E53-4559-9933-61EF96680F1D}"/>
            </c:ext>
          </c:extLst>
        </c:ser>
        <c:dLbls>
          <c:dLblPos val="outEnd"/>
          <c:showLegendKey val="0"/>
          <c:showVal val="1"/>
          <c:showCatName val="0"/>
          <c:showSerName val="0"/>
          <c:showPercent val="0"/>
          <c:showBubbleSize val="0"/>
        </c:dLbls>
        <c:gapWidth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Besuchenden - </a:t>
            </a:r>
            <a:r>
              <a:rPr lang="de-DE" sz="1200" b="1"/>
              <a:t>KBK</a:t>
            </a:r>
            <a:r>
              <a:rPr lang="de-DE" sz="1200" b="1" baseline="0"/>
              <a:t> und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clustered"/>
        <c:varyColors val="0"/>
        <c:ser>
          <c:idx val="0"/>
          <c:order val="0"/>
          <c:tx>
            <c:strRef>
              <c:f>Zeitreihenvergleich!$B$9</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Zeitreihenvergleich!Bes_KBK</c:f>
              <c:numCache>
                <c:formatCode>General</c:formatCode>
                <c:ptCount val="1"/>
                <c:pt idx="0">
                  <c:v>0</c:v>
                </c:pt>
              </c:numCache>
            </c:numRef>
          </c:val>
          <c:extLst>
            <c:ext xmlns:c16="http://schemas.microsoft.com/office/drawing/2014/chart" uri="{C3380CC4-5D6E-409C-BE32-E72D297353CC}">
              <c16:uniqueId val="{00000000-DBE1-454C-8D28-7A805851900F}"/>
            </c:ext>
          </c:extLst>
        </c:ser>
        <c:ser>
          <c:idx val="1"/>
          <c:order val="1"/>
          <c:tx>
            <c:strRef>
              <c:f>Zeitreihenvergleich!$B$10:$C$10</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Zeitreihenvergleich!Bes_KBKPlus</c:f>
              <c:numCache>
                <c:formatCode>General</c:formatCode>
                <c:ptCount val="1"/>
                <c:pt idx="0">
                  <c:v>0</c:v>
                </c:pt>
              </c:numCache>
            </c:numRef>
          </c:val>
          <c:extLst>
            <c:ext xmlns:c16="http://schemas.microsoft.com/office/drawing/2014/chart" uri="{C3380CC4-5D6E-409C-BE32-E72D297353CC}">
              <c16:uniqueId val="{00000001-DBE1-454C-8D28-7A805851900F}"/>
            </c:ext>
          </c:extLst>
        </c:ser>
        <c:dLbls>
          <c:dLblPos val="outEnd"/>
          <c:showLegendKey val="0"/>
          <c:showVal val="1"/>
          <c:showCatName val="0"/>
          <c:showSerName val="0"/>
          <c:showPercent val="0"/>
          <c:showBubbleSize val="0"/>
        </c:dLbls>
        <c:gapWidth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Besuchenden - </a:t>
            </a:r>
            <a:r>
              <a:rPr lang="de-DE" sz="1200" b="1"/>
              <a:t>KBK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Zeitreihenvergleich!$B$9:$C$9</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Zeitreihenvergleich!Bes_KBK</c:f>
              <c:numCache>
                <c:formatCode>General</c:formatCode>
                <c:ptCount val="1"/>
                <c:pt idx="0">
                  <c:v>0</c:v>
                </c:pt>
              </c:numCache>
            </c:numRef>
          </c:val>
          <c:extLst>
            <c:ext xmlns:c16="http://schemas.microsoft.com/office/drawing/2014/chart" uri="{C3380CC4-5D6E-409C-BE32-E72D297353CC}">
              <c16:uniqueId val="{00000000-09DA-434F-9EB1-0601ADB5C624}"/>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Besuchenden -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1"/>
          <c:order val="0"/>
          <c:tx>
            <c:strRef>
              <c:f>Zeitreihenvergleich!$B$10:$C$10</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Zeitreihenvergleich!Bes_KBKPlus</c:f>
              <c:numCache>
                <c:formatCode>General</c:formatCode>
                <c:ptCount val="1"/>
                <c:pt idx="0">
                  <c:v>0</c:v>
                </c:pt>
              </c:numCache>
            </c:numRef>
          </c:val>
          <c:extLst>
            <c:ext xmlns:c16="http://schemas.microsoft.com/office/drawing/2014/chart" uri="{C3380CC4-5D6E-409C-BE32-E72D297353CC}">
              <c16:uniqueId val="{00000000-505A-47F6-A9CE-B60D15527F42}"/>
            </c:ext>
          </c:extLst>
        </c:ser>
        <c:dLbls>
          <c:dLblPos val="ctr"/>
          <c:showLegendKey val="0"/>
          <c:showVal val="1"/>
          <c:showCatName val="0"/>
          <c:showSerName val="0"/>
          <c:showPercent val="0"/>
          <c:showBubbleSize val="0"/>
        </c:dLbls>
        <c:gapWidth val="100"/>
        <c:overlap val="100"/>
        <c:axId val="1050386991"/>
        <c:axId val="1050387951"/>
      </c:barChart>
      <c:date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Offset val="100"/>
        <c:baseTimeUnit val="days"/>
      </c:date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Papierverbrauch Büro - </a:t>
            </a:r>
            <a:r>
              <a:rPr lang="de-DE" sz="1200" b="1"/>
              <a:t>Beyond Carbon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Zeitreihenvergleich!$C$40</c:f>
              <c:strCache>
                <c:ptCount val="1"/>
                <c:pt idx="0">
                  <c:v>Papierverbrauch Büro (in Blatt Papier)</c:v>
                </c:pt>
              </c:strCache>
            </c:strRef>
          </c:tx>
          <c:spPr>
            <a:solidFill>
              <a:srgbClr val="BBE8FF"/>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Zeitreihenvergleich!Papier</c:f>
              <c:numCache>
                <c:formatCode>General</c:formatCode>
                <c:ptCount val="1"/>
                <c:pt idx="0">
                  <c:v>0</c:v>
                </c:pt>
              </c:numCache>
            </c:numRef>
          </c:val>
          <c:extLst>
            <c:ext xmlns:c16="http://schemas.microsoft.com/office/drawing/2014/chart" uri="{C3380CC4-5D6E-409C-BE32-E72D297353CC}">
              <c16:uniqueId val="{00000000-2015-4114-9162-2FDBCD9515E9}"/>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Blatt Papier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Druck- und Werbematerialien - </a:t>
            </a:r>
            <a:r>
              <a:rPr lang="de-DE" sz="1200" b="1"/>
              <a:t>Beyond Carbon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Zeitreihenvergleich!$C$41</c:f>
              <c:strCache>
                <c:ptCount val="1"/>
                <c:pt idx="0">
                  <c:v>Druck- und Werbematerialien (in kg)</c:v>
                </c:pt>
              </c:strCache>
            </c:strRef>
          </c:tx>
          <c:spPr>
            <a:solidFill>
              <a:srgbClr val="BBE8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Zeitreihenvergleich!Druck</c:f>
              <c:numCache>
                <c:formatCode>General</c:formatCode>
                <c:ptCount val="1"/>
                <c:pt idx="0">
                  <c:v>0</c:v>
                </c:pt>
              </c:numCache>
            </c:numRef>
          </c:val>
          <c:extLst>
            <c:ext xmlns:c16="http://schemas.microsoft.com/office/drawing/2014/chart" uri="{C3380CC4-5D6E-409C-BE32-E72D297353CC}">
              <c16:uniqueId val="{00000000-0934-4E15-89EB-D110F46EC8A4}"/>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Verpackungsmaterialien - </a:t>
            </a:r>
            <a:r>
              <a:rPr lang="de-DE" sz="1200" b="1"/>
              <a:t>Beyond Carbon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Zeitreihenvergleich!$C$42</c:f>
              <c:strCache>
                <c:ptCount val="1"/>
                <c:pt idx="0">
                  <c:v>Verpackungsmaterialien (in kg)</c:v>
                </c:pt>
              </c:strCache>
            </c:strRef>
          </c:tx>
          <c:spPr>
            <a:solidFill>
              <a:srgbClr val="BBE8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Zeitreihenvergleich!Verpack</c:f>
              <c:numCache>
                <c:formatCode>General</c:formatCode>
                <c:ptCount val="1"/>
                <c:pt idx="0">
                  <c:v>0</c:v>
                </c:pt>
              </c:numCache>
            </c:numRef>
          </c:val>
          <c:extLst>
            <c:ext xmlns:c16="http://schemas.microsoft.com/office/drawing/2014/chart" uri="{C3380CC4-5D6E-409C-BE32-E72D297353CC}">
              <c16:uniqueId val="{00000000-FAD2-4588-8D25-DF3B631AF84A}"/>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Wasserverbrauch - </a:t>
            </a:r>
            <a:r>
              <a:rPr lang="de-DE" sz="1200" b="1"/>
              <a:t>Beyond Carbon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Zeitreihenvergleich!$C$43</c:f>
              <c:strCache>
                <c:ptCount val="1"/>
                <c:pt idx="0">
                  <c:v>Wasserverbrauch (in m3)</c:v>
                </c:pt>
              </c:strCache>
            </c:strRef>
          </c:tx>
          <c:spPr>
            <a:solidFill>
              <a:srgbClr val="BBE8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Zeitreihenvergleich!Wasser</c:f>
              <c:numCache>
                <c:formatCode>General</c:formatCode>
                <c:ptCount val="1"/>
                <c:pt idx="0">
                  <c:v>0</c:v>
                </c:pt>
              </c:numCache>
            </c:numRef>
          </c:val>
          <c:extLst>
            <c:ext xmlns:c16="http://schemas.microsoft.com/office/drawing/2014/chart" uri="{C3380CC4-5D6E-409C-BE32-E72D297353CC}">
              <c16:uniqueId val="{00000000-CB74-42E9-B9C8-B3248BAB934E}"/>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nach</a:t>
            </a:r>
            <a:r>
              <a:rPr lang="de-DE" sz="1200" baseline="0"/>
              <a:t> Themenbereichen</a:t>
            </a:r>
            <a:r>
              <a:rPr lang="de-DE" sz="1200"/>
              <a:t> - </a:t>
            </a:r>
            <a:r>
              <a:rPr lang="de-DE" sz="1200" b="1"/>
              <a:t>KBK</a:t>
            </a:r>
            <a:r>
              <a:rPr lang="de-DE" sz="1200" b="1" baseline="0"/>
              <a:t> und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Zeitreihenvergleich!$C$49</c:f>
              <c:strCache>
                <c:ptCount val="1"/>
                <c:pt idx="0">
                  <c:v>Wärme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Zeitreihenvergleich!Wärme</c:f>
              <c:numCache>
                <c:formatCode>General</c:formatCode>
                <c:ptCount val="1"/>
                <c:pt idx="0">
                  <c:v>0</c:v>
                </c:pt>
              </c:numCache>
            </c:numRef>
          </c:val>
          <c:extLst>
            <c:ext xmlns:c16="http://schemas.microsoft.com/office/drawing/2014/chart" uri="{C3380CC4-5D6E-409C-BE32-E72D297353CC}">
              <c16:uniqueId val="{00000000-EA54-4C12-8428-0FBEE9864918}"/>
            </c:ext>
          </c:extLst>
        </c:ser>
        <c:ser>
          <c:idx val="1"/>
          <c:order val="1"/>
          <c:tx>
            <c:strRef>
              <c:f>Zeitreihenvergleich!$C$50</c:f>
              <c:strCache>
                <c:ptCount val="1"/>
                <c:pt idx="0">
                  <c:v>Strom</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Zeitreihenvergleich!Strom</c:f>
              <c:numCache>
                <c:formatCode>General</c:formatCode>
                <c:ptCount val="1"/>
                <c:pt idx="0">
                  <c:v>0</c:v>
                </c:pt>
              </c:numCache>
            </c:numRef>
          </c:val>
          <c:extLst>
            <c:ext xmlns:c16="http://schemas.microsoft.com/office/drawing/2014/chart" uri="{C3380CC4-5D6E-409C-BE32-E72D297353CC}">
              <c16:uniqueId val="{00000001-EA54-4C12-8428-0FBEE9864918}"/>
            </c:ext>
          </c:extLst>
        </c:ser>
        <c:ser>
          <c:idx val="2"/>
          <c:order val="2"/>
          <c:tx>
            <c:strRef>
              <c:f>Zeitreihenvergleich!$C$51</c:f>
              <c:strCache>
                <c:ptCount val="1"/>
                <c:pt idx="0">
                  <c:v>Kühl- und Kältemittel</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Zeitreihenvergleich!KuK</c:f>
              <c:numCache>
                <c:formatCode>General</c:formatCode>
                <c:ptCount val="1"/>
                <c:pt idx="0">
                  <c:v>0</c:v>
                </c:pt>
              </c:numCache>
            </c:numRef>
          </c:val>
          <c:extLst>
            <c:ext xmlns:c16="http://schemas.microsoft.com/office/drawing/2014/chart" uri="{C3380CC4-5D6E-409C-BE32-E72D297353CC}">
              <c16:uniqueId val="{00000002-EA54-4C12-8428-0FBEE9864918}"/>
            </c:ext>
          </c:extLst>
        </c:ser>
        <c:ser>
          <c:idx val="3"/>
          <c:order val="3"/>
          <c:tx>
            <c:strRef>
              <c:f>Zeitreihenvergleich!$C$52</c:f>
              <c:strCache>
                <c:ptCount val="1"/>
                <c:pt idx="0">
                  <c:v>Fuhrpark</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Zeitreihenvergleich!Fuhrpark</c:f>
              <c:numCache>
                <c:formatCode>General</c:formatCode>
                <c:ptCount val="1"/>
                <c:pt idx="0">
                  <c:v>0</c:v>
                </c:pt>
              </c:numCache>
            </c:numRef>
          </c:val>
          <c:extLst>
            <c:ext xmlns:c16="http://schemas.microsoft.com/office/drawing/2014/chart" uri="{C3380CC4-5D6E-409C-BE32-E72D297353CC}">
              <c16:uniqueId val="{00000003-EA54-4C12-8428-0FBEE9864918}"/>
            </c:ext>
          </c:extLst>
        </c:ser>
        <c:ser>
          <c:idx val="4"/>
          <c:order val="4"/>
          <c:tx>
            <c:strRef>
              <c:f>Zeitreihenvergleich!$C$53</c:f>
              <c:strCache>
                <c:ptCount val="1"/>
                <c:pt idx="0">
                  <c:v>Geschäftsreisen</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Zeitreihenvergleich!Geschäftsreisen</c:f>
              <c:numCache>
                <c:formatCode>General</c:formatCode>
                <c:ptCount val="1"/>
                <c:pt idx="0">
                  <c:v>0</c:v>
                </c:pt>
              </c:numCache>
            </c:numRef>
          </c:val>
          <c:extLst>
            <c:ext xmlns:c16="http://schemas.microsoft.com/office/drawing/2014/chart" uri="{C3380CC4-5D6E-409C-BE32-E72D297353CC}">
              <c16:uniqueId val="{00000004-EA54-4C12-8428-0FBEE9864918}"/>
            </c:ext>
          </c:extLst>
        </c:ser>
        <c:ser>
          <c:idx val="5"/>
          <c:order val="5"/>
          <c:tx>
            <c:strRef>
              <c:f>Zeitreihenvergleich!$C$54</c:f>
              <c:strCache>
                <c:ptCount val="1"/>
                <c:pt idx="0">
                  <c:v>Pendeln der Mitarbeitenden</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Zeitreihenvergleich!Pendeln</c:f>
              <c:numCache>
                <c:formatCode>General</c:formatCode>
                <c:ptCount val="1"/>
                <c:pt idx="0">
                  <c:v>0</c:v>
                </c:pt>
              </c:numCache>
            </c:numRef>
          </c:val>
          <c:extLst>
            <c:ext xmlns:c16="http://schemas.microsoft.com/office/drawing/2014/chart" uri="{C3380CC4-5D6E-409C-BE32-E72D297353CC}">
              <c16:uniqueId val="{00000005-EA54-4C12-8428-0FBEE9864918}"/>
            </c:ext>
          </c:extLst>
        </c:ser>
        <c:ser>
          <c:idx val="6"/>
          <c:order val="6"/>
          <c:tx>
            <c:strRef>
              <c:f>Zeitreihenvergleich!$C$55</c:f>
              <c:strCache>
                <c:ptCount val="1"/>
                <c:pt idx="0">
                  <c:v>Externe</c:v>
                </c:pt>
              </c:strCache>
            </c:strRef>
          </c:tx>
          <c:spPr>
            <a:solidFill>
              <a:schemeClr val="accent1">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Zeitreihenvergleich!Externe</c:f>
              <c:numCache>
                <c:formatCode>General</c:formatCode>
                <c:ptCount val="1"/>
                <c:pt idx="0">
                  <c:v>0</c:v>
                </c:pt>
              </c:numCache>
            </c:numRef>
          </c:val>
          <c:extLst>
            <c:ext xmlns:c16="http://schemas.microsoft.com/office/drawing/2014/chart" uri="{C3380CC4-5D6E-409C-BE32-E72D297353CC}">
              <c16:uniqueId val="{00000006-EA54-4C12-8428-0FBEE9864918}"/>
            </c:ext>
          </c:extLst>
        </c:ser>
        <c:ser>
          <c:idx val="7"/>
          <c:order val="7"/>
          <c:tx>
            <c:strRef>
              <c:f>Zeitreihenvergleich!$C$56</c:f>
              <c:strCache>
                <c:ptCount val="1"/>
                <c:pt idx="0">
                  <c:v>Warentransporte</c:v>
                </c:pt>
              </c:strCache>
            </c:strRef>
          </c:tx>
          <c:spPr>
            <a:solidFill>
              <a:schemeClr val="accent2">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Zeitreihenvergleich!Logistik</c:f>
              <c:numCache>
                <c:formatCode>General</c:formatCode>
                <c:ptCount val="1"/>
                <c:pt idx="0">
                  <c:v>0</c:v>
                </c:pt>
              </c:numCache>
            </c:numRef>
          </c:val>
          <c:extLst>
            <c:ext xmlns:c16="http://schemas.microsoft.com/office/drawing/2014/chart" uri="{C3380CC4-5D6E-409C-BE32-E72D297353CC}">
              <c16:uniqueId val="{00000007-EA54-4C12-8428-0FBEE9864918}"/>
            </c:ext>
          </c:extLst>
        </c:ser>
        <c:ser>
          <c:idx val="8"/>
          <c:order val="8"/>
          <c:tx>
            <c:strRef>
              <c:f>Zeitreihenvergleich!$C$58</c:f>
              <c:strCache>
                <c:ptCount val="1"/>
                <c:pt idx="0">
                  <c:v>Anreise der Besuchenden</c:v>
                </c:pt>
              </c:strCache>
            </c:strRef>
          </c:tx>
          <c:spPr>
            <a:solidFill>
              <a:schemeClr val="accent3">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Zeitreihenvergleich!Besucher</c:f>
              <c:numCache>
                <c:formatCode>General</c:formatCode>
                <c:ptCount val="1"/>
                <c:pt idx="0">
                  <c:v>0</c:v>
                </c:pt>
              </c:numCache>
            </c:numRef>
          </c:val>
          <c:extLst>
            <c:ext xmlns:c16="http://schemas.microsoft.com/office/drawing/2014/chart" uri="{C3380CC4-5D6E-409C-BE32-E72D297353CC}">
              <c16:uniqueId val="{00000008-EA54-4C12-8428-0FBEE9864918}"/>
            </c:ext>
          </c:extLst>
        </c:ser>
        <c:ser>
          <c:idx val="9"/>
          <c:order val="9"/>
          <c:tx>
            <c:strRef>
              <c:f>Zeitreihenvergleich!$C$59</c:f>
              <c:strCache>
                <c:ptCount val="1"/>
                <c:pt idx="0">
                  <c:v>Einkauf Medien</c:v>
                </c:pt>
              </c:strCache>
            </c:strRef>
          </c:tx>
          <c:spPr>
            <a:solidFill>
              <a:schemeClr val="accent4">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Zeitreihenvergleich!Medien</c:f>
              <c:numCache>
                <c:formatCode>General</c:formatCode>
                <c:ptCount val="1"/>
                <c:pt idx="0">
                  <c:v>0</c:v>
                </c:pt>
              </c:numCache>
            </c:numRef>
          </c:val>
          <c:extLst>
            <c:ext xmlns:c16="http://schemas.microsoft.com/office/drawing/2014/chart" uri="{C3380CC4-5D6E-409C-BE32-E72D297353CC}">
              <c16:uniqueId val="{00000009-EA54-4C12-8428-0FBEE9864918}"/>
            </c:ext>
          </c:extLst>
        </c:ser>
        <c:ser>
          <c:idx val="10"/>
          <c:order val="10"/>
          <c:tx>
            <c:strRef>
              <c:f>Zeitreihenvergleich!$C$60</c:f>
              <c:strCache>
                <c:ptCount val="1"/>
                <c:pt idx="0">
                  <c:v>IT-Dienstleistungen</c:v>
                </c:pt>
              </c:strCache>
            </c:strRef>
          </c:tx>
          <c:spPr>
            <a:solidFill>
              <a:schemeClr val="accent5">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Zeitreihenvergleich!IT</c:f>
              <c:numCache>
                <c:formatCode>General</c:formatCode>
                <c:ptCount val="1"/>
                <c:pt idx="0">
                  <c:v>0</c:v>
                </c:pt>
              </c:numCache>
            </c:numRef>
          </c:val>
          <c:extLst>
            <c:ext xmlns:c16="http://schemas.microsoft.com/office/drawing/2014/chart" uri="{C3380CC4-5D6E-409C-BE32-E72D297353CC}">
              <c16:uniqueId val="{0000000A-EA54-4C12-8428-0FBEE9864918}"/>
            </c:ext>
          </c:extLst>
        </c:ser>
        <c:ser>
          <c:idx val="11"/>
          <c:order val="11"/>
          <c:tx>
            <c:strRef>
              <c:f>Zeitreihenvergleich!$C$61</c:f>
              <c:strCache>
                <c:ptCount val="1"/>
                <c:pt idx="0">
                  <c:v>Relevante Stoffströme</c:v>
                </c:pt>
              </c:strCache>
            </c:strRef>
          </c:tx>
          <c:spPr>
            <a:solidFill>
              <a:schemeClr val="accent6">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Zeitreihenvergleich!Stoffströme</c:f>
              <c:numCache>
                <c:formatCode>General</c:formatCode>
                <c:ptCount val="1"/>
                <c:pt idx="0">
                  <c:v>0</c:v>
                </c:pt>
              </c:numCache>
            </c:numRef>
          </c:val>
          <c:extLst>
            <c:ext xmlns:c16="http://schemas.microsoft.com/office/drawing/2014/chart" uri="{C3380CC4-5D6E-409C-BE32-E72D297353CC}">
              <c16:uniqueId val="{0000000B-EA54-4C12-8428-0FBEE9864918}"/>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nach</a:t>
            </a:r>
            <a:r>
              <a:rPr lang="de-DE" sz="1200" baseline="0"/>
              <a:t> Themenbereichen</a:t>
            </a:r>
            <a:r>
              <a:rPr lang="de-DE" sz="1200"/>
              <a:t> - </a:t>
            </a:r>
            <a:r>
              <a:rPr lang="de-DE" sz="1200" b="1"/>
              <a:t>KBK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Zeitreihenvergleich!$C$49</c:f>
              <c:strCache>
                <c:ptCount val="1"/>
                <c:pt idx="0">
                  <c:v>Wärme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Zeitreihenvergleich!Wärme</c:f>
              <c:numCache>
                <c:formatCode>General</c:formatCode>
                <c:ptCount val="1"/>
                <c:pt idx="0">
                  <c:v>0</c:v>
                </c:pt>
              </c:numCache>
            </c:numRef>
          </c:val>
          <c:extLst>
            <c:ext xmlns:c16="http://schemas.microsoft.com/office/drawing/2014/chart" uri="{C3380CC4-5D6E-409C-BE32-E72D297353CC}">
              <c16:uniqueId val="{00000000-E209-4291-ABD3-905165501AE1}"/>
            </c:ext>
          </c:extLst>
        </c:ser>
        <c:ser>
          <c:idx val="1"/>
          <c:order val="1"/>
          <c:tx>
            <c:strRef>
              <c:f>Zeitreihenvergleich!$C$50</c:f>
              <c:strCache>
                <c:ptCount val="1"/>
                <c:pt idx="0">
                  <c:v>Strom</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Zeitreihenvergleich!Strom</c:f>
              <c:numCache>
                <c:formatCode>General</c:formatCode>
                <c:ptCount val="1"/>
                <c:pt idx="0">
                  <c:v>0</c:v>
                </c:pt>
              </c:numCache>
            </c:numRef>
          </c:val>
          <c:extLst>
            <c:ext xmlns:c16="http://schemas.microsoft.com/office/drawing/2014/chart" uri="{C3380CC4-5D6E-409C-BE32-E72D297353CC}">
              <c16:uniqueId val="{00000001-E209-4291-ABD3-905165501AE1}"/>
            </c:ext>
          </c:extLst>
        </c:ser>
        <c:ser>
          <c:idx val="2"/>
          <c:order val="2"/>
          <c:tx>
            <c:strRef>
              <c:f>Zeitreihenvergleich!$C$51</c:f>
              <c:strCache>
                <c:ptCount val="1"/>
                <c:pt idx="0">
                  <c:v>Kühl- und Kältemittel</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Zeitreihenvergleich!KuK</c:f>
              <c:numCache>
                <c:formatCode>General</c:formatCode>
                <c:ptCount val="1"/>
                <c:pt idx="0">
                  <c:v>0</c:v>
                </c:pt>
              </c:numCache>
            </c:numRef>
          </c:val>
          <c:extLst>
            <c:ext xmlns:c16="http://schemas.microsoft.com/office/drawing/2014/chart" uri="{C3380CC4-5D6E-409C-BE32-E72D297353CC}">
              <c16:uniqueId val="{00000002-E209-4291-ABD3-905165501AE1}"/>
            </c:ext>
          </c:extLst>
        </c:ser>
        <c:ser>
          <c:idx val="3"/>
          <c:order val="3"/>
          <c:tx>
            <c:strRef>
              <c:f>Zeitreihenvergleich!$C$52</c:f>
              <c:strCache>
                <c:ptCount val="1"/>
                <c:pt idx="0">
                  <c:v>Fuhrpark</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Zeitreihenvergleich!Fuhrpark</c:f>
              <c:numCache>
                <c:formatCode>General</c:formatCode>
                <c:ptCount val="1"/>
                <c:pt idx="0">
                  <c:v>0</c:v>
                </c:pt>
              </c:numCache>
            </c:numRef>
          </c:val>
          <c:extLst>
            <c:ext xmlns:c16="http://schemas.microsoft.com/office/drawing/2014/chart" uri="{C3380CC4-5D6E-409C-BE32-E72D297353CC}">
              <c16:uniqueId val="{00000003-E209-4291-ABD3-905165501AE1}"/>
            </c:ext>
          </c:extLst>
        </c:ser>
        <c:ser>
          <c:idx val="4"/>
          <c:order val="4"/>
          <c:tx>
            <c:strRef>
              <c:f>Zeitreihenvergleich!$C$53</c:f>
              <c:strCache>
                <c:ptCount val="1"/>
                <c:pt idx="0">
                  <c:v>Geschäftsreisen</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Zeitreihenvergleich!Geschäftsreisen</c:f>
              <c:numCache>
                <c:formatCode>General</c:formatCode>
                <c:ptCount val="1"/>
                <c:pt idx="0">
                  <c:v>0</c:v>
                </c:pt>
              </c:numCache>
            </c:numRef>
          </c:val>
          <c:extLst>
            <c:ext xmlns:c16="http://schemas.microsoft.com/office/drawing/2014/chart" uri="{C3380CC4-5D6E-409C-BE32-E72D297353CC}">
              <c16:uniqueId val="{00000004-E209-4291-ABD3-905165501AE1}"/>
            </c:ext>
          </c:extLst>
        </c:ser>
        <c:ser>
          <c:idx val="5"/>
          <c:order val="5"/>
          <c:tx>
            <c:strRef>
              <c:f>Zeitreihenvergleich!$C$54</c:f>
              <c:strCache>
                <c:ptCount val="1"/>
                <c:pt idx="0">
                  <c:v>Pendeln der Mitarbeitenden</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Zeitreihenvergleich!Pendeln</c:f>
              <c:numCache>
                <c:formatCode>General</c:formatCode>
                <c:ptCount val="1"/>
                <c:pt idx="0">
                  <c:v>0</c:v>
                </c:pt>
              </c:numCache>
            </c:numRef>
          </c:val>
          <c:extLst>
            <c:ext xmlns:c16="http://schemas.microsoft.com/office/drawing/2014/chart" uri="{C3380CC4-5D6E-409C-BE32-E72D297353CC}">
              <c16:uniqueId val="{00000005-E209-4291-ABD3-905165501AE1}"/>
            </c:ext>
          </c:extLst>
        </c:ser>
        <c:ser>
          <c:idx val="6"/>
          <c:order val="6"/>
          <c:tx>
            <c:strRef>
              <c:f>Zeitreihenvergleich!$C$55</c:f>
              <c:strCache>
                <c:ptCount val="1"/>
                <c:pt idx="0">
                  <c:v>Externe</c:v>
                </c:pt>
              </c:strCache>
            </c:strRef>
          </c:tx>
          <c:spPr>
            <a:solidFill>
              <a:schemeClr val="accent1">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Zeitreihenvergleich!Externe</c:f>
              <c:numCache>
                <c:formatCode>General</c:formatCode>
                <c:ptCount val="1"/>
                <c:pt idx="0">
                  <c:v>0</c:v>
                </c:pt>
              </c:numCache>
            </c:numRef>
          </c:val>
          <c:extLst>
            <c:ext xmlns:c16="http://schemas.microsoft.com/office/drawing/2014/chart" uri="{C3380CC4-5D6E-409C-BE32-E72D297353CC}">
              <c16:uniqueId val="{00000006-E209-4291-ABD3-905165501AE1}"/>
            </c:ext>
          </c:extLst>
        </c:ser>
        <c:ser>
          <c:idx val="7"/>
          <c:order val="7"/>
          <c:tx>
            <c:strRef>
              <c:f>Zeitreihenvergleich!$C$56</c:f>
              <c:strCache>
                <c:ptCount val="1"/>
                <c:pt idx="0">
                  <c:v>Warentransporte</c:v>
                </c:pt>
              </c:strCache>
            </c:strRef>
          </c:tx>
          <c:spPr>
            <a:solidFill>
              <a:schemeClr val="accent2">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Zeitreihenvergleich!Logistik</c:f>
              <c:numCache>
                <c:formatCode>General</c:formatCode>
                <c:ptCount val="1"/>
                <c:pt idx="0">
                  <c:v>0</c:v>
                </c:pt>
              </c:numCache>
            </c:numRef>
          </c:val>
          <c:extLst>
            <c:ext xmlns:c16="http://schemas.microsoft.com/office/drawing/2014/chart" uri="{C3380CC4-5D6E-409C-BE32-E72D297353CC}">
              <c16:uniqueId val="{00000007-E209-4291-ABD3-905165501AE1}"/>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nach</a:t>
            </a:r>
            <a:r>
              <a:rPr lang="de-DE" sz="1200" baseline="0"/>
              <a:t> Themenbereichen</a:t>
            </a:r>
            <a:r>
              <a:rPr lang="de-DE" sz="1200"/>
              <a:t> -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8"/>
          <c:order val="0"/>
          <c:tx>
            <c:strRef>
              <c:f>Zeitreihenvergleich!$C$58</c:f>
              <c:strCache>
                <c:ptCount val="1"/>
                <c:pt idx="0">
                  <c:v>Anreise der Besuchenden</c:v>
                </c:pt>
              </c:strCache>
            </c:strRef>
          </c:tx>
          <c:spPr>
            <a:solidFill>
              <a:schemeClr val="accent3">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Zeitreihenvergleich!Besucher</c:f>
              <c:numCache>
                <c:formatCode>General</c:formatCode>
                <c:ptCount val="1"/>
                <c:pt idx="0">
                  <c:v>0</c:v>
                </c:pt>
              </c:numCache>
            </c:numRef>
          </c:val>
          <c:extLst>
            <c:ext xmlns:c16="http://schemas.microsoft.com/office/drawing/2014/chart" uri="{C3380CC4-5D6E-409C-BE32-E72D297353CC}">
              <c16:uniqueId val="{00000008-5301-4762-9691-706EC55F9B13}"/>
            </c:ext>
          </c:extLst>
        </c:ser>
        <c:ser>
          <c:idx val="9"/>
          <c:order val="1"/>
          <c:tx>
            <c:strRef>
              <c:f>Zeitreihenvergleich!$C$59</c:f>
              <c:strCache>
                <c:ptCount val="1"/>
                <c:pt idx="0">
                  <c:v>Einkauf Medien</c:v>
                </c:pt>
              </c:strCache>
            </c:strRef>
          </c:tx>
          <c:spPr>
            <a:solidFill>
              <a:schemeClr val="accent4">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Zeitreihenvergleich!Medien</c:f>
              <c:numCache>
                <c:formatCode>General</c:formatCode>
                <c:ptCount val="1"/>
                <c:pt idx="0">
                  <c:v>0</c:v>
                </c:pt>
              </c:numCache>
            </c:numRef>
          </c:val>
          <c:extLst>
            <c:ext xmlns:c16="http://schemas.microsoft.com/office/drawing/2014/chart" uri="{C3380CC4-5D6E-409C-BE32-E72D297353CC}">
              <c16:uniqueId val="{00000009-5301-4762-9691-706EC55F9B13}"/>
            </c:ext>
          </c:extLst>
        </c:ser>
        <c:ser>
          <c:idx val="10"/>
          <c:order val="2"/>
          <c:tx>
            <c:strRef>
              <c:f>Zeitreihenvergleich!$C$60</c:f>
              <c:strCache>
                <c:ptCount val="1"/>
                <c:pt idx="0">
                  <c:v>IT-Dienstleistungen</c:v>
                </c:pt>
              </c:strCache>
            </c:strRef>
          </c:tx>
          <c:spPr>
            <a:solidFill>
              <a:schemeClr val="accent5">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Zeitreihenvergleich!IT</c:f>
              <c:numCache>
                <c:formatCode>General</c:formatCode>
                <c:ptCount val="1"/>
                <c:pt idx="0">
                  <c:v>0</c:v>
                </c:pt>
              </c:numCache>
            </c:numRef>
          </c:val>
          <c:extLst>
            <c:ext xmlns:c16="http://schemas.microsoft.com/office/drawing/2014/chart" uri="{C3380CC4-5D6E-409C-BE32-E72D297353CC}">
              <c16:uniqueId val="{0000000A-5301-4762-9691-706EC55F9B13}"/>
            </c:ext>
          </c:extLst>
        </c:ser>
        <c:ser>
          <c:idx val="11"/>
          <c:order val="3"/>
          <c:tx>
            <c:strRef>
              <c:f>Zeitreihenvergleich!$C$61</c:f>
              <c:strCache>
                <c:ptCount val="1"/>
                <c:pt idx="0">
                  <c:v>Relevante Stoffströme</c:v>
                </c:pt>
              </c:strCache>
            </c:strRef>
          </c:tx>
          <c:spPr>
            <a:solidFill>
              <a:schemeClr val="accent6">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Zeitreihenvergleich!Stoffströme</c:f>
              <c:numCache>
                <c:formatCode>General</c:formatCode>
                <c:ptCount val="1"/>
                <c:pt idx="0">
                  <c:v>0</c:v>
                </c:pt>
              </c:numCache>
            </c:numRef>
          </c:val>
          <c:extLst>
            <c:ext xmlns:c16="http://schemas.microsoft.com/office/drawing/2014/chart" uri="{C3380CC4-5D6E-409C-BE32-E72D297353CC}">
              <c16:uniqueId val="{0000000B-5301-4762-9691-706EC55F9B13}"/>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Gesamtemissionen - </a:t>
            </a:r>
            <a:r>
              <a:rPr lang="de-DE" sz="1200" b="1"/>
              <a:t>KBK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Zeitreihenvergleich!$B$9:$C$9</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Zeitreihenvergleich!Gesamt_KBK</c:f>
              <c:numCache>
                <c:formatCode>General</c:formatCode>
                <c:ptCount val="1"/>
                <c:pt idx="0">
                  <c:v>0</c:v>
                </c:pt>
              </c:numCache>
            </c:numRef>
          </c:val>
          <c:extLst>
            <c:ext xmlns:c16="http://schemas.microsoft.com/office/drawing/2014/chart" uri="{C3380CC4-5D6E-409C-BE32-E72D297353CC}">
              <c16:uniqueId val="{00000000-9EA4-4815-964D-AC489C1F2653}"/>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nach</a:t>
            </a:r>
            <a:r>
              <a:rPr lang="de-DE" sz="1200" baseline="0"/>
              <a:t> Scopes</a:t>
            </a:r>
            <a:r>
              <a:rPr lang="de-DE" sz="1200"/>
              <a:t> - </a:t>
            </a:r>
            <a:r>
              <a:rPr lang="de-DE" sz="1200" b="1"/>
              <a:t>Scope 1-3</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manualLayout>
          <c:layoutTarget val="inner"/>
          <c:xMode val="edge"/>
          <c:yMode val="edge"/>
          <c:x val="8.5567089597485504E-2"/>
          <c:y val="9.6621587351355842E-2"/>
          <c:w val="0.52473894493068085"/>
          <c:h val="0.83869000137668548"/>
        </c:manualLayout>
      </c:layout>
      <c:barChart>
        <c:barDir val="col"/>
        <c:grouping val="stacked"/>
        <c:varyColors val="0"/>
        <c:ser>
          <c:idx val="0"/>
          <c:order val="0"/>
          <c:tx>
            <c:strRef>
              <c:f>Zeitreihenvergleich!$O$69</c:f>
              <c:strCache>
                <c:ptCount val="1"/>
                <c:pt idx="0">
                  <c:v>Scope 1.1: Emissionen aus stationärer Verbrennung</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Zeitreihenvergleich!Kat1_1</c:f>
              <c:numCache>
                <c:formatCode>General</c:formatCode>
                <c:ptCount val="1"/>
                <c:pt idx="0">
                  <c:v>0</c:v>
                </c:pt>
              </c:numCache>
            </c:numRef>
          </c:val>
          <c:extLst>
            <c:ext xmlns:c16="http://schemas.microsoft.com/office/drawing/2014/chart" uri="{C3380CC4-5D6E-409C-BE32-E72D297353CC}">
              <c16:uniqueId val="{00000000-DA9E-4492-8A2B-91E170ED5E73}"/>
            </c:ext>
          </c:extLst>
        </c:ser>
        <c:ser>
          <c:idx val="1"/>
          <c:order val="1"/>
          <c:tx>
            <c:strRef>
              <c:f>Zeitreihenvergleich!$O$70</c:f>
              <c:strCache>
                <c:ptCount val="1"/>
                <c:pt idx="0">
                  <c:v>Scope 1.2: Emissionen aus mobiler Verbrennung</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Zeitreihenvergleich!Kat1_2</c:f>
              <c:numCache>
                <c:formatCode>General</c:formatCode>
                <c:ptCount val="1"/>
                <c:pt idx="0">
                  <c:v>0</c:v>
                </c:pt>
              </c:numCache>
            </c:numRef>
          </c:val>
          <c:extLst>
            <c:ext xmlns:c16="http://schemas.microsoft.com/office/drawing/2014/chart" uri="{C3380CC4-5D6E-409C-BE32-E72D297353CC}">
              <c16:uniqueId val="{00000001-DA9E-4492-8A2B-91E170ED5E73}"/>
            </c:ext>
          </c:extLst>
        </c:ser>
        <c:ser>
          <c:idx val="2"/>
          <c:order val="2"/>
          <c:tx>
            <c:strRef>
              <c:f>Zeitreihenvergleich!$O$71</c:f>
              <c:strCache>
                <c:ptCount val="1"/>
                <c:pt idx="0">
                  <c:v>Scope 1.4: Emissionen aus Verflüchtigungen</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Zeitreihenvergleich!Kat1_4</c:f>
              <c:numCache>
                <c:formatCode>General</c:formatCode>
                <c:ptCount val="1"/>
                <c:pt idx="0">
                  <c:v>0</c:v>
                </c:pt>
              </c:numCache>
            </c:numRef>
          </c:val>
          <c:extLst>
            <c:ext xmlns:c16="http://schemas.microsoft.com/office/drawing/2014/chart" uri="{C3380CC4-5D6E-409C-BE32-E72D297353CC}">
              <c16:uniqueId val="{00000002-DA9E-4492-8A2B-91E170ED5E73}"/>
            </c:ext>
          </c:extLst>
        </c:ser>
        <c:ser>
          <c:idx val="3"/>
          <c:order val="3"/>
          <c:tx>
            <c:strRef>
              <c:f>Zeitreihenvergleich!$O$74</c:f>
              <c:strCache>
                <c:ptCount val="1"/>
                <c:pt idx="0">
                  <c:v>Scope 2.1: Emissionen aus zugekauftem und 
verbrauchtem Strom</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Zeitreihenvergleich!Kat2_1</c:f>
              <c:numCache>
                <c:formatCode>General</c:formatCode>
                <c:ptCount val="1"/>
                <c:pt idx="0">
                  <c:v>0</c:v>
                </c:pt>
              </c:numCache>
            </c:numRef>
          </c:val>
          <c:extLst>
            <c:ext xmlns:c16="http://schemas.microsoft.com/office/drawing/2014/chart" uri="{C3380CC4-5D6E-409C-BE32-E72D297353CC}">
              <c16:uniqueId val="{00000003-DA9E-4492-8A2B-91E170ED5E73}"/>
            </c:ext>
          </c:extLst>
        </c:ser>
        <c:ser>
          <c:idx val="4"/>
          <c:order val="4"/>
          <c:tx>
            <c:strRef>
              <c:f>Zeitreihenvergleich!$O$75</c:f>
              <c:strCache>
                <c:ptCount val="1"/>
                <c:pt idx="0">
                  <c:v>Scope 2.2: Emissionen aus weiterer zugekaufter Energie 
(Wärme, Kälte, Dampf, Wasser)</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Zeitreihenvergleich!Kat2_2</c:f>
              <c:numCache>
                <c:formatCode>General</c:formatCode>
                <c:ptCount val="1"/>
                <c:pt idx="0">
                  <c:v>0</c:v>
                </c:pt>
              </c:numCache>
            </c:numRef>
          </c:val>
          <c:extLst>
            <c:ext xmlns:c16="http://schemas.microsoft.com/office/drawing/2014/chart" uri="{C3380CC4-5D6E-409C-BE32-E72D297353CC}">
              <c16:uniqueId val="{00000004-DA9E-4492-8A2B-91E170ED5E73}"/>
            </c:ext>
          </c:extLst>
        </c:ser>
        <c:ser>
          <c:idx val="5"/>
          <c:order val="5"/>
          <c:tx>
            <c:strRef>
              <c:f>Zeitreihenvergleich!$O$78</c:f>
              <c:strCache>
                <c:ptCount val="1"/>
                <c:pt idx="0">
                  <c:v>Scope 3.1: Eingekaufte Waren und Dienstleistungen</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Zeitreihenvergleich!Kat3_1</c:f>
              <c:numCache>
                <c:formatCode>General</c:formatCode>
                <c:ptCount val="1"/>
                <c:pt idx="0">
                  <c:v>0</c:v>
                </c:pt>
              </c:numCache>
            </c:numRef>
          </c:val>
          <c:extLst>
            <c:ext xmlns:c16="http://schemas.microsoft.com/office/drawing/2014/chart" uri="{C3380CC4-5D6E-409C-BE32-E72D297353CC}">
              <c16:uniqueId val="{00000005-DA9E-4492-8A2B-91E170ED5E73}"/>
            </c:ext>
          </c:extLst>
        </c:ser>
        <c:ser>
          <c:idx val="6"/>
          <c:order val="6"/>
          <c:tx>
            <c:strRef>
              <c:f>Zeitreihenvergleich!$O$79</c:f>
              <c:strCache>
                <c:ptCount val="1"/>
                <c:pt idx="0">
                  <c:v>Scope 3.3: Brennstoff und energiebezogene Emissionen 
(nicht in Scope 1 und 2 enthalten)</c:v>
                </c:pt>
              </c:strCache>
            </c:strRef>
          </c:tx>
          <c:spPr>
            <a:solidFill>
              <a:schemeClr val="accent1">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Zeitreihenvergleich!Kat3_3</c:f>
              <c:numCache>
                <c:formatCode>General</c:formatCode>
                <c:ptCount val="1"/>
                <c:pt idx="0">
                  <c:v>0</c:v>
                </c:pt>
              </c:numCache>
            </c:numRef>
          </c:val>
          <c:extLst>
            <c:ext xmlns:c16="http://schemas.microsoft.com/office/drawing/2014/chart" uri="{C3380CC4-5D6E-409C-BE32-E72D297353CC}">
              <c16:uniqueId val="{00000006-DA9E-4492-8A2B-91E170ED5E73}"/>
            </c:ext>
          </c:extLst>
        </c:ser>
        <c:ser>
          <c:idx val="7"/>
          <c:order val="7"/>
          <c:tx>
            <c:strRef>
              <c:f>Zeitreihenvergleich!$O$80</c:f>
              <c:strCache>
                <c:ptCount val="1"/>
                <c:pt idx="0">
                  <c:v>Scope 3.4: Transport und Verteilung (vorgelagert)</c:v>
                </c:pt>
              </c:strCache>
            </c:strRef>
          </c:tx>
          <c:spPr>
            <a:solidFill>
              <a:schemeClr val="accent2">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Zeitreihenvergleich!Kat3_4</c:f>
              <c:numCache>
                <c:formatCode>General</c:formatCode>
                <c:ptCount val="1"/>
                <c:pt idx="0">
                  <c:v>0</c:v>
                </c:pt>
              </c:numCache>
            </c:numRef>
          </c:val>
          <c:extLst>
            <c:ext xmlns:c16="http://schemas.microsoft.com/office/drawing/2014/chart" uri="{C3380CC4-5D6E-409C-BE32-E72D297353CC}">
              <c16:uniqueId val="{00000007-DA9E-4492-8A2B-91E170ED5E73}"/>
            </c:ext>
          </c:extLst>
        </c:ser>
        <c:ser>
          <c:idx val="8"/>
          <c:order val="8"/>
          <c:tx>
            <c:strRef>
              <c:f>Zeitreihenvergleich!$O$81</c:f>
              <c:strCache>
                <c:ptCount val="1"/>
                <c:pt idx="0">
                  <c:v>Scope 3.5: Abfall</c:v>
                </c:pt>
              </c:strCache>
            </c:strRef>
          </c:tx>
          <c:spPr>
            <a:solidFill>
              <a:schemeClr val="accent3">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Zeitreihenvergleich!Kat3_5</c:f>
              <c:numCache>
                <c:formatCode>General</c:formatCode>
                <c:ptCount val="1"/>
                <c:pt idx="0">
                  <c:v>0</c:v>
                </c:pt>
              </c:numCache>
            </c:numRef>
          </c:val>
          <c:extLst>
            <c:ext xmlns:c16="http://schemas.microsoft.com/office/drawing/2014/chart" uri="{C3380CC4-5D6E-409C-BE32-E72D297353CC}">
              <c16:uniqueId val="{00000008-DA9E-4492-8A2B-91E170ED5E73}"/>
            </c:ext>
          </c:extLst>
        </c:ser>
        <c:ser>
          <c:idx val="9"/>
          <c:order val="9"/>
          <c:tx>
            <c:strRef>
              <c:f>Zeitreihenvergleich!$O$82</c:f>
              <c:strCache>
                <c:ptCount val="1"/>
                <c:pt idx="0">
                  <c:v>Scope 3.6: Geschäftsreisen</c:v>
                </c:pt>
              </c:strCache>
            </c:strRef>
          </c:tx>
          <c:spPr>
            <a:solidFill>
              <a:schemeClr val="accent4">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Zeitreihenvergleich!Kat3_6</c:f>
              <c:numCache>
                <c:formatCode>General</c:formatCode>
                <c:ptCount val="1"/>
                <c:pt idx="0">
                  <c:v>0</c:v>
                </c:pt>
              </c:numCache>
            </c:numRef>
          </c:val>
          <c:extLst>
            <c:ext xmlns:c16="http://schemas.microsoft.com/office/drawing/2014/chart" uri="{C3380CC4-5D6E-409C-BE32-E72D297353CC}">
              <c16:uniqueId val="{00000009-DA9E-4492-8A2B-91E170ED5E73}"/>
            </c:ext>
          </c:extLst>
        </c:ser>
        <c:ser>
          <c:idx val="10"/>
          <c:order val="10"/>
          <c:tx>
            <c:strRef>
              <c:f>Zeitreihenvergleich!$O$83</c:f>
              <c:strCache>
                <c:ptCount val="1"/>
                <c:pt idx="0">
                  <c:v>Scope 3.7: Pendeln der Mitarbeitenden</c:v>
                </c:pt>
              </c:strCache>
            </c:strRef>
          </c:tx>
          <c:spPr>
            <a:solidFill>
              <a:schemeClr val="accent5">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Zeitreihenvergleich!Kat3_7</c:f>
              <c:numCache>
                <c:formatCode>General</c:formatCode>
                <c:ptCount val="1"/>
                <c:pt idx="0">
                  <c:v>0</c:v>
                </c:pt>
              </c:numCache>
            </c:numRef>
          </c:val>
          <c:extLst>
            <c:ext xmlns:c16="http://schemas.microsoft.com/office/drawing/2014/chart" uri="{C3380CC4-5D6E-409C-BE32-E72D297353CC}">
              <c16:uniqueId val="{0000000A-DA9E-4492-8A2B-91E170ED5E73}"/>
            </c:ext>
          </c:extLst>
        </c:ser>
        <c:ser>
          <c:idx val="11"/>
          <c:order val="11"/>
          <c:tx>
            <c:strRef>
              <c:f>Zeitreihenvergleich!$O$84</c:f>
              <c:strCache>
                <c:ptCount val="1"/>
                <c:pt idx="0">
                  <c:v>Scope 3.9: Transport und Verteilung (nachgelagert)</c:v>
                </c:pt>
              </c:strCache>
            </c:strRef>
          </c:tx>
          <c:spPr>
            <a:solidFill>
              <a:schemeClr val="accent6">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Zeitreihenvergleich!Kat3_9</c:f>
              <c:numCache>
                <c:formatCode>General</c:formatCode>
                <c:ptCount val="1"/>
                <c:pt idx="0">
                  <c:v>0</c:v>
                </c:pt>
              </c:numCache>
            </c:numRef>
          </c:val>
          <c:extLst>
            <c:ext xmlns:c16="http://schemas.microsoft.com/office/drawing/2014/chart" uri="{C3380CC4-5D6E-409C-BE32-E72D297353CC}">
              <c16:uniqueId val="{0000000B-DA9E-4492-8A2B-91E170ED5E73}"/>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layout>
        <c:manualLayout>
          <c:xMode val="edge"/>
          <c:yMode val="edge"/>
          <c:x val="0.62347813500798033"/>
          <c:y val="9.7441450793811793E-2"/>
          <c:w val="0.36740749627064184"/>
          <c:h val="0.832026140777183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nach</a:t>
            </a:r>
            <a:r>
              <a:rPr lang="de-DE" sz="1200" baseline="0"/>
              <a:t> Scopes</a:t>
            </a:r>
            <a:r>
              <a:rPr lang="de-DE" sz="1200"/>
              <a:t> - </a:t>
            </a:r>
            <a:r>
              <a:rPr lang="de-DE" sz="1200" b="1"/>
              <a:t>Scope 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manualLayout>
          <c:layoutTarget val="inner"/>
          <c:xMode val="edge"/>
          <c:yMode val="edge"/>
          <c:x val="8.5567089597485504E-2"/>
          <c:y val="9.6621587351355842E-2"/>
          <c:w val="0.52473894493068085"/>
          <c:h val="0.83869000137668548"/>
        </c:manualLayout>
      </c:layout>
      <c:barChart>
        <c:barDir val="col"/>
        <c:grouping val="stacked"/>
        <c:varyColors val="0"/>
        <c:ser>
          <c:idx val="0"/>
          <c:order val="0"/>
          <c:tx>
            <c:strRef>
              <c:f>Zeitreihenvergleich!$O$69</c:f>
              <c:strCache>
                <c:ptCount val="1"/>
                <c:pt idx="0">
                  <c:v>Scope 1.1: Emissionen aus stationärer Verbrennung</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Zeitreihenvergleich!Kat1_1</c:f>
              <c:numCache>
                <c:formatCode>General</c:formatCode>
                <c:ptCount val="1"/>
                <c:pt idx="0">
                  <c:v>0</c:v>
                </c:pt>
              </c:numCache>
            </c:numRef>
          </c:val>
          <c:extLst>
            <c:ext xmlns:c16="http://schemas.microsoft.com/office/drawing/2014/chart" uri="{C3380CC4-5D6E-409C-BE32-E72D297353CC}">
              <c16:uniqueId val="{00000000-D9BA-40BB-9D6C-C35CC9890138}"/>
            </c:ext>
          </c:extLst>
        </c:ser>
        <c:ser>
          <c:idx val="1"/>
          <c:order val="1"/>
          <c:tx>
            <c:strRef>
              <c:f>Zeitreihenvergleich!$O$70</c:f>
              <c:strCache>
                <c:ptCount val="1"/>
                <c:pt idx="0">
                  <c:v>Scope 1.2: Emissionen aus mobiler Verbrennung</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Zeitreihenvergleich!Kat1_2</c:f>
              <c:numCache>
                <c:formatCode>General</c:formatCode>
                <c:ptCount val="1"/>
                <c:pt idx="0">
                  <c:v>0</c:v>
                </c:pt>
              </c:numCache>
            </c:numRef>
          </c:val>
          <c:extLst>
            <c:ext xmlns:c16="http://schemas.microsoft.com/office/drawing/2014/chart" uri="{C3380CC4-5D6E-409C-BE32-E72D297353CC}">
              <c16:uniqueId val="{00000001-D9BA-40BB-9D6C-C35CC9890138}"/>
            </c:ext>
          </c:extLst>
        </c:ser>
        <c:ser>
          <c:idx val="2"/>
          <c:order val="2"/>
          <c:tx>
            <c:strRef>
              <c:f>Zeitreihenvergleich!$O$71</c:f>
              <c:strCache>
                <c:ptCount val="1"/>
                <c:pt idx="0">
                  <c:v>Scope 1.4: Emissionen aus Verflüchtigungen</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Zeitreihenvergleich!Kat1_4</c:f>
              <c:numCache>
                <c:formatCode>General</c:formatCode>
                <c:ptCount val="1"/>
                <c:pt idx="0">
                  <c:v>0</c:v>
                </c:pt>
              </c:numCache>
            </c:numRef>
          </c:val>
          <c:extLst>
            <c:ext xmlns:c16="http://schemas.microsoft.com/office/drawing/2014/chart" uri="{C3380CC4-5D6E-409C-BE32-E72D297353CC}">
              <c16:uniqueId val="{00000002-D9BA-40BB-9D6C-C35CC9890138}"/>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layout>
        <c:manualLayout>
          <c:xMode val="edge"/>
          <c:yMode val="edge"/>
          <c:x val="0.62347813500798033"/>
          <c:y val="0.38186863433892854"/>
          <c:w val="0.36740749627064184"/>
          <c:h val="0.271537279085336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nach</a:t>
            </a:r>
            <a:r>
              <a:rPr lang="de-DE" sz="1200" baseline="0"/>
              <a:t> Scopes</a:t>
            </a:r>
            <a:r>
              <a:rPr lang="de-DE" sz="1200"/>
              <a:t> - </a:t>
            </a:r>
            <a:r>
              <a:rPr lang="de-DE" sz="1200" b="1"/>
              <a:t>Scope 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manualLayout>
          <c:layoutTarget val="inner"/>
          <c:xMode val="edge"/>
          <c:yMode val="edge"/>
          <c:x val="8.5567089597485504E-2"/>
          <c:y val="9.6621587351355842E-2"/>
          <c:w val="0.52473894493068085"/>
          <c:h val="0.83869000137668548"/>
        </c:manualLayout>
      </c:layout>
      <c:barChart>
        <c:barDir val="col"/>
        <c:grouping val="stacked"/>
        <c:varyColors val="0"/>
        <c:ser>
          <c:idx val="3"/>
          <c:order val="0"/>
          <c:tx>
            <c:strRef>
              <c:f>Zeitreihenvergleich!$O$74</c:f>
              <c:strCache>
                <c:ptCount val="1"/>
                <c:pt idx="0">
                  <c:v>Scope 2.1: Emissionen aus zugekauftem und 
verbrauchtem Strom</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Zeitreihenvergleich!Kat2_1</c:f>
              <c:numCache>
                <c:formatCode>General</c:formatCode>
                <c:ptCount val="1"/>
                <c:pt idx="0">
                  <c:v>0</c:v>
                </c:pt>
              </c:numCache>
            </c:numRef>
          </c:val>
          <c:extLst>
            <c:ext xmlns:c16="http://schemas.microsoft.com/office/drawing/2014/chart" uri="{C3380CC4-5D6E-409C-BE32-E72D297353CC}">
              <c16:uniqueId val="{00000003-9833-4643-853B-5A9F403C8C48}"/>
            </c:ext>
          </c:extLst>
        </c:ser>
        <c:ser>
          <c:idx val="4"/>
          <c:order val="1"/>
          <c:tx>
            <c:strRef>
              <c:f>Zeitreihenvergleich!$O$75</c:f>
              <c:strCache>
                <c:ptCount val="1"/>
                <c:pt idx="0">
                  <c:v>Scope 2.2: Emissionen aus weiterer zugekaufter Energie 
(Wärme, Kälte, Dampf, Wasser)</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Zeitreihenvergleich!Kat2_2</c:f>
              <c:numCache>
                <c:formatCode>General</c:formatCode>
                <c:ptCount val="1"/>
                <c:pt idx="0">
                  <c:v>0</c:v>
                </c:pt>
              </c:numCache>
            </c:numRef>
          </c:val>
          <c:extLst>
            <c:ext xmlns:c16="http://schemas.microsoft.com/office/drawing/2014/chart" uri="{C3380CC4-5D6E-409C-BE32-E72D297353CC}">
              <c16:uniqueId val="{00000004-9833-4643-853B-5A9F403C8C48}"/>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layout>
        <c:manualLayout>
          <c:xMode val="edge"/>
          <c:yMode val="edge"/>
          <c:x val="0.62347813500798033"/>
          <c:y val="0.42927316492978135"/>
          <c:w val="0.36740749627064184"/>
          <c:h val="0.179516719703092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nach</a:t>
            </a:r>
            <a:r>
              <a:rPr lang="de-DE" sz="1200" baseline="0"/>
              <a:t> Scopes</a:t>
            </a:r>
            <a:r>
              <a:rPr lang="de-DE" sz="1200"/>
              <a:t> - </a:t>
            </a:r>
            <a:r>
              <a:rPr lang="de-DE" sz="1200" b="1"/>
              <a:t>Scope 3</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manualLayout>
          <c:layoutTarget val="inner"/>
          <c:xMode val="edge"/>
          <c:yMode val="edge"/>
          <c:x val="8.5567089597485504E-2"/>
          <c:y val="9.6621587351355842E-2"/>
          <c:w val="0.52473894493068085"/>
          <c:h val="0.83869000137668548"/>
        </c:manualLayout>
      </c:layout>
      <c:barChart>
        <c:barDir val="col"/>
        <c:grouping val="stacked"/>
        <c:varyColors val="0"/>
        <c:ser>
          <c:idx val="5"/>
          <c:order val="0"/>
          <c:tx>
            <c:strRef>
              <c:f>Zeitreihenvergleich!$O$78</c:f>
              <c:strCache>
                <c:ptCount val="1"/>
                <c:pt idx="0">
                  <c:v>Scope 3.1: Eingekaufte Waren und Dienstleistungen</c:v>
                </c:pt>
              </c:strCache>
            </c:strRef>
          </c:tx>
          <c:spPr>
            <a:solidFill>
              <a:srgbClr val="70AD47"/>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Zeitreihenvergleich!Kat3_1</c:f>
              <c:numCache>
                <c:formatCode>General</c:formatCode>
                <c:ptCount val="1"/>
                <c:pt idx="0">
                  <c:v>0</c:v>
                </c:pt>
              </c:numCache>
            </c:numRef>
          </c:val>
          <c:extLst>
            <c:ext xmlns:c16="http://schemas.microsoft.com/office/drawing/2014/chart" uri="{C3380CC4-5D6E-409C-BE32-E72D297353CC}">
              <c16:uniqueId val="{00000005-C8F1-4BD2-9466-D8F8EFD41120}"/>
            </c:ext>
          </c:extLst>
        </c:ser>
        <c:ser>
          <c:idx val="6"/>
          <c:order val="1"/>
          <c:tx>
            <c:strRef>
              <c:f>Zeitreihenvergleich!$O$79</c:f>
              <c:strCache>
                <c:ptCount val="1"/>
                <c:pt idx="0">
                  <c:v>Scope 3.3: Brennstoff und energiebezogene Emissionen 
(nicht in Scope 1 und 2 enthalten)</c:v>
                </c:pt>
              </c:strCache>
            </c:strRef>
          </c:tx>
          <c:spPr>
            <a:solidFill>
              <a:srgbClr val="26447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Zeitreihenvergleich!Kat3_3</c:f>
              <c:numCache>
                <c:formatCode>General</c:formatCode>
                <c:ptCount val="1"/>
                <c:pt idx="0">
                  <c:v>0</c:v>
                </c:pt>
              </c:numCache>
            </c:numRef>
          </c:val>
          <c:extLst>
            <c:ext xmlns:c16="http://schemas.microsoft.com/office/drawing/2014/chart" uri="{C3380CC4-5D6E-409C-BE32-E72D297353CC}">
              <c16:uniqueId val="{00000006-C8F1-4BD2-9466-D8F8EFD41120}"/>
            </c:ext>
          </c:extLst>
        </c:ser>
        <c:ser>
          <c:idx val="7"/>
          <c:order val="2"/>
          <c:tx>
            <c:strRef>
              <c:f>Zeitreihenvergleich!$O$80</c:f>
              <c:strCache>
                <c:ptCount val="1"/>
                <c:pt idx="0">
                  <c:v>Scope 3.4: Transport und Verteilung (vorgelagert)</c:v>
                </c:pt>
              </c:strCache>
            </c:strRef>
          </c:tx>
          <c:spPr>
            <a:solidFill>
              <a:srgbClr val="9E480E"/>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Zeitreihenvergleich!Kat3_4</c:f>
              <c:numCache>
                <c:formatCode>General</c:formatCode>
                <c:ptCount val="1"/>
                <c:pt idx="0">
                  <c:v>0</c:v>
                </c:pt>
              </c:numCache>
            </c:numRef>
          </c:val>
          <c:extLst>
            <c:ext xmlns:c16="http://schemas.microsoft.com/office/drawing/2014/chart" uri="{C3380CC4-5D6E-409C-BE32-E72D297353CC}">
              <c16:uniqueId val="{00000007-C8F1-4BD2-9466-D8F8EFD41120}"/>
            </c:ext>
          </c:extLst>
        </c:ser>
        <c:ser>
          <c:idx val="8"/>
          <c:order val="3"/>
          <c:tx>
            <c:strRef>
              <c:f>Zeitreihenvergleich!$O$81</c:f>
              <c:strCache>
                <c:ptCount val="1"/>
                <c:pt idx="0">
                  <c:v>Scope 3.5: Abfall</c:v>
                </c:pt>
              </c:strCache>
            </c:strRef>
          </c:tx>
          <c:spPr>
            <a:solidFill>
              <a:srgbClr val="63636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Zeitreihenvergleich!Kat3_5</c:f>
              <c:numCache>
                <c:formatCode>General</c:formatCode>
                <c:ptCount val="1"/>
                <c:pt idx="0">
                  <c:v>0</c:v>
                </c:pt>
              </c:numCache>
            </c:numRef>
          </c:val>
          <c:extLst>
            <c:ext xmlns:c16="http://schemas.microsoft.com/office/drawing/2014/chart" uri="{C3380CC4-5D6E-409C-BE32-E72D297353CC}">
              <c16:uniqueId val="{00000008-C8F1-4BD2-9466-D8F8EFD41120}"/>
            </c:ext>
          </c:extLst>
        </c:ser>
        <c:ser>
          <c:idx val="9"/>
          <c:order val="4"/>
          <c:tx>
            <c:strRef>
              <c:f>Zeitreihenvergleich!$O$82</c:f>
              <c:strCache>
                <c:ptCount val="1"/>
                <c:pt idx="0">
                  <c:v>Scope 3.6: Geschäftsreisen</c:v>
                </c:pt>
              </c:strCache>
            </c:strRef>
          </c:tx>
          <c:spPr>
            <a:solidFill>
              <a:srgbClr val="99730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Zeitreihenvergleich!Kat3_6</c:f>
              <c:numCache>
                <c:formatCode>General</c:formatCode>
                <c:ptCount val="1"/>
                <c:pt idx="0">
                  <c:v>0</c:v>
                </c:pt>
              </c:numCache>
            </c:numRef>
          </c:val>
          <c:extLst>
            <c:ext xmlns:c16="http://schemas.microsoft.com/office/drawing/2014/chart" uri="{C3380CC4-5D6E-409C-BE32-E72D297353CC}">
              <c16:uniqueId val="{00000009-C8F1-4BD2-9466-D8F8EFD41120}"/>
            </c:ext>
          </c:extLst>
        </c:ser>
        <c:ser>
          <c:idx val="10"/>
          <c:order val="5"/>
          <c:tx>
            <c:strRef>
              <c:f>Zeitreihenvergleich!$O$83</c:f>
              <c:strCache>
                <c:ptCount val="1"/>
                <c:pt idx="0">
                  <c:v>Scope 3.7: Pendeln der Mitarbeitenden</c:v>
                </c:pt>
              </c:strCache>
            </c:strRef>
          </c:tx>
          <c:spPr>
            <a:solidFill>
              <a:srgbClr val="255E9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Zeitreihenvergleich!Kat3_7</c:f>
              <c:numCache>
                <c:formatCode>General</c:formatCode>
                <c:ptCount val="1"/>
                <c:pt idx="0">
                  <c:v>0</c:v>
                </c:pt>
              </c:numCache>
            </c:numRef>
          </c:val>
          <c:extLst>
            <c:ext xmlns:c16="http://schemas.microsoft.com/office/drawing/2014/chart" uri="{C3380CC4-5D6E-409C-BE32-E72D297353CC}">
              <c16:uniqueId val="{0000000A-C8F1-4BD2-9466-D8F8EFD41120}"/>
            </c:ext>
          </c:extLst>
        </c:ser>
        <c:ser>
          <c:idx val="11"/>
          <c:order val="6"/>
          <c:tx>
            <c:strRef>
              <c:f>Zeitreihenvergleich!$O$84</c:f>
              <c:strCache>
                <c:ptCount val="1"/>
                <c:pt idx="0">
                  <c:v>Scope 3.9: Transport und Verteilung (nachgelagert)</c:v>
                </c:pt>
              </c:strCache>
            </c:strRef>
          </c:tx>
          <c:spPr>
            <a:solidFill>
              <a:srgbClr val="43682B"/>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Zeitreihenvergleich!Kat3_9</c:f>
              <c:numCache>
                <c:formatCode>General</c:formatCode>
                <c:ptCount val="1"/>
                <c:pt idx="0">
                  <c:v>0</c:v>
                </c:pt>
              </c:numCache>
            </c:numRef>
          </c:val>
          <c:extLst>
            <c:ext xmlns:c16="http://schemas.microsoft.com/office/drawing/2014/chart" uri="{C3380CC4-5D6E-409C-BE32-E72D297353CC}">
              <c16:uniqueId val="{0000000B-C8F1-4BD2-9466-D8F8EFD41120}"/>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layout>
        <c:manualLayout>
          <c:xMode val="edge"/>
          <c:yMode val="edge"/>
          <c:x val="0.62347808660128679"/>
          <c:y val="0.23965504256637013"/>
          <c:w val="0.36740749627064184"/>
          <c:h val="0.55596446263045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b="1"/>
              <a:t>Wärmeverbrauch</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Zeitreihenvergleich!$C$92</c:f>
              <c:strCache>
                <c:ptCount val="1"/>
                <c:pt idx="0">
                  <c:v>Erdgas</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Zeitreihenvergleich!Erdgas</c:f>
              <c:numCache>
                <c:formatCode>General</c:formatCode>
                <c:ptCount val="1"/>
                <c:pt idx="0">
                  <c:v>0</c:v>
                </c:pt>
              </c:numCache>
            </c:numRef>
          </c:val>
          <c:extLst>
            <c:ext xmlns:c16="http://schemas.microsoft.com/office/drawing/2014/chart" uri="{C3380CC4-5D6E-409C-BE32-E72D297353CC}">
              <c16:uniqueId val="{00000000-8EA3-43D9-9ADA-FAB4777E52B6}"/>
            </c:ext>
          </c:extLst>
        </c:ser>
        <c:ser>
          <c:idx val="1"/>
          <c:order val="1"/>
          <c:tx>
            <c:strRef>
              <c:f>Zeitreihenvergleich!$C$93</c:f>
              <c:strCache>
                <c:ptCount val="1"/>
                <c:pt idx="0">
                  <c:v>Biogas</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Zeitreihenvergleich!Biogas</c:f>
              <c:numCache>
                <c:formatCode>General</c:formatCode>
                <c:ptCount val="1"/>
                <c:pt idx="0">
                  <c:v>0</c:v>
                </c:pt>
              </c:numCache>
            </c:numRef>
          </c:val>
          <c:extLst>
            <c:ext xmlns:c16="http://schemas.microsoft.com/office/drawing/2014/chart" uri="{C3380CC4-5D6E-409C-BE32-E72D297353CC}">
              <c16:uniqueId val="{00000001-8EA3-43D9-9ADA-FAB4777E52B6}"/>
            </c:ext>
          </c:extLst>
        </c:ser>
        <c:ser>
          <c:idx val="2"/>
          <c:order val="2"/>
          <c:tx>
            <c:strRef>
              <c:f>Zeitreihenvergleich!$C$94</c:f>
              <c:strCache>
                <c:ptCount val="1"/>
                <c:pt idx="0">
                  <c:v>Biomethan</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Zeitreihenvergleich!Biomethan</c:f>
              <c:numCache>
                <c:formatCode>General</c:formatCode>
                <c:ptCount val="1"/>
                <c:pt idx="0">
                  <c:v>0</c:v>
                </c:pt>
              </c:numCache>
            </c:numRef>
          </c:val>
          <c:extLst>
            <c:ext xmlns:c16="http://schemas.microsoft.com/office/drawing/2014/chart" uri="{C3380CC4-5D6E-409C-BE32-E72D297353CC}">
              <c16:uniqueId val="{00000002-8EA3-43D9-9ADA-FAB4777E52B6}"/>
            </c:ext>
          </c:extLst>
        </c:ser>
        <c:ser>
          <c:idx val="3"/>
          <c:order val="3"/>
          <c:tx>
            <c:strRef>
              <c:f>Zeitreihenvergleich!$C$95</c:f>
              <c:strCache>
                <c:ptCount val="1"/>
                <c:pt idx="0">
                  <c:v>Heizöl</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Zeitreihenvergleich!Heizöl</c:f>
              <c:numCache>
                <c:formatCode>General</c:formatCode>
                <c:ptCount val="1"/>
                <c:pt idx="0">
                  <c:v>0</c:v>
                </c:pt>
              </c:numCache>
            </c:numRef>
          </c:val>
          <c:extLst>
            <c:ext xmlns:c16="http://schemas.microsoft.com/office/drawing/2014/chart" uri="{C3380CC4-5D6E-409C-BE32-E72D297353CC}">
              <c16:uniqueId val="{00000003-8EA3-43D9-9ADA-FAB4777E52B6}"/>
            </c:ext>
          </c:extLst>
        </c:ser>
        <c:ser>
          <c:idx val="4"/>
          <c:order val="4"/>
          <c:tx>
            <c:strRef>
              <c:f>Zeitreihenvergleich!$C$96</c:f>
              <c:strCache>
                <c:ptCount val="1"/>
                <c:pt idx="0">
                  <c:v>Flüssiggas</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Zeitreihenvergleich!Flüssiggas</c:f>
              <c:numCache>
                <c:formatCode>General</c:formatCode>
                <c:ptCount val="1"/>
                <c:pt idx="0">
                  <c:v>0</c:v>
                </c:pt>
              </c:numCache>
            </c:numRef>
          </c:val>
          <c:extLst>
            <c:ext xmlns:c16="http://schemas.microsoft.com/office/drawing/2014/chart" uri="{C3380CC4-5D6E-409C-BE32-E72D297353CC}">
              <c16:uniqueId val="{00000004-8EA3-43D9-9ADA-FAB4777E52B6}"/>
            </c:ext>
          </c:extLst>
        </c:ser>
        <c:ser>
          <c:idx val="5"/>
          <c:order val="5"/>
          <c:tx>
            <c:strRef>
              <c:f>Zeitreihenvergleich!$C$97</c:f>
              <c:strCache>
                <c:ptCount val="1"/>
                <c:pt idx="0">
                  <c:v>Fernwärme</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Zeitreihenvergleich!Fernwärme</c:f>
              <c:numCache>
                <c:formatCode>General</c:formatCode>
                <c:ptCount val="1"/>
                <c:pt idx="0">
                  <c:v>0</c:v>
                </c:pt>
              </c:numCache>
            </c:numRef>
          </c:val>
          <c:extLst>
            <c:ext xmlns:c16="http://schemas.microsoft.com/office/drawing/2014/chart" uri="{C3380CC4-5D6E-409C-BE32-E72D297353CC}">
              <c16:uniqueId val="{00000005-8EA3-43D9-9ADA-FAB4777E52B6}"/>
            </c:ext>
          </c:extLst>
        </c:ser>
        <c:ser>
          <c:idx val="6"/>
          <c:order val="6"/>
          <c:tx>
            <c:strRef>
              <c:f>Zeitreihenvergleich!$C$98</c:f>
              <c:strCache>
                <c:ptCount val="1"/>
                <c:pt idx="0">
                  <c:v>Holzpellets</c:v>
                </c:pt>
              </c:strCache>
            </c:strRef>
          </c:tx>
          <c:spPr>
            <a:solidFill>
              <a:schemeClr val="accent1">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Zeitreihenvergleich!Holzpellets</c:f>
              <c:numCache>
                <c:formatCode>General</c:formatCode>
                <c:ptCount val="1"/>
                <c:pt idx="0">
                  <c:v>0</c:v>
                </c:pt>
              </c:numCache>
            </c:numRef>
          </c:val>
          <c:extLst>
            <c:ext xmlns:c16="http://schemas.microsoft.com/office/drawing/2014/chart" uri="{C3380CC4-5D6E-409C-BE32-E72D297353CC}">
              <c16:uniqueId val="{00000006-8EA3-43D9-9ADA-FAB4777E52B6}"/>
            </c:ext>
          </c:extLst>
        </c:ser>
        <c:ser>
          <c:idx val="7"/>
          <c:order val="7"/>
          <c:tx>
            <c:strRef>
              <c:f>Zeitreihenvergleich!$C$99</c:f>
              <c:strCache>
                <c:ptCount val="1"/>
                <c:pt idx="0">
                  <c:v>Solarthermie</c:v>
                </c:pt>
              </c:strCache>
            </c:strRef>
          </c:tx>
          <c:spPr>
            <a:solidFill>
              <a:schemeClr val="accent2">
                <a:lumMod val="6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Zeitreihenvergleich!Solarthermie</c:f>
              <c:numCache>
                <c:formatCode>General</c:formatCode>
                <c:ptCount val="1"/>
                <c:pt idx="0">
                  <c:v>0</c:v>
                </c:pt>
              </c:numCache>
            </c:numRef>
          </c:val>
          <c:extLst>
            <c:ext xmlns:c16="http://schemas.microsoft.com/office/drawing/2014/chart" uri="{C3380CC4-5D6E-409C-BE32-E72D297353CC}">
              <c16:uniqueId val="{00000007-8EA3-43D9-9ADA-FAB4777E52B6}"/>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b="1"/>
              <a:t>Stromverbrauch - Netzbezug</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Zeitreihenvergleich!$C$104</c:f>
              <c:strCache>
                <c:ptCount val="1"/>
                <c:pt idx="0">
                  <c:v>Strombezug (Strommix Deutschland) - Netzbezug</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Zeitreihenvergleich!Strombezug</c:f>
              <c:numCache>
                <c:formatCode>General</c:formatCode>
                <c:ptCount val="1"/>
                <c:pt idx="0">
                  <c:v>0</c:v>
                </c:pt>
              </c:numCache>
            </c:numRef>
          </c:val>
          <c:extLst>
            <c:ext xmlns:c16="http://schemas.microsoft.com/office/drawing/2014/chart" uri="{C3380CC4-5D6E-409C-BE32-E72D297353CC}">
              <c16:uniqueId val="{00000000-9415-4CA6-8279-EFC93BB87371}"/>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layout>
        <c:manualLayout>
          <c:xMode val="edge"/>
          <c:yMode val="edge"/>
          <c:x val="0.15118421828584963"/>
          <c:y val="0.90746381048030178"/>
          <c:w val="0.6837987100436318"/>
          <c:h val="7.608542652381129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b="1"/>
              <a:t>Stromerzeugung</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Zeitreihenvergleich!$C$109</c:f>
              <c:strCache>
                <c:ptCount val="1"/>
                <c:pt idx="0">
                  <c:v>Diesel-Notstromaggregat</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Zeitreihenvergleich!Notstrom</c:f>
              <c:numCache>
                <c:formatCode>General</c:formatCode>
                <c:ptCount val="1"/>
                <c:pt idx="0">
                  <c:v>0</c:v>
                </c:pt>
              </c:numCache>
            </c:numRef>
          </c:val>
          <c:extLst>
            <c:ext xmlns:c16="http://schemas.microsoft.com/office/drawing/2014/chart" uri="{C3380CC4-5D6E-409C-BE32-E72D297353CC}">
              <c16:uniqueId val="{00000000-087B-4299-9FDA-A38B4057FCB0}"/>
            </c:ext>
          </c:extLst>
        </c:ser>
        <c:ser>
          <c:idx val="1"/>
          <c:order val="1"/>
          <c:tx>
            <c:strRef>
              <c:f>Zeitreihenvergleich!$C$110</c:f>
              <c:strCache>
                <c:ptCount val="1"/>
                <c:pt idx="0">
                  <c:v>Strom Eigenerzeugung (Photovoltaik) - gesamt</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Zeitreihenvergleich!Strom_eigen</c:f>
              <c:numCache>
                <c:formatCode>General</c:formatCode>
                <c:ptCount val="1"/>
                <c:pt idx="0">
                  <c:v>0</c:v>
                </c:pt>
              </c:numCache>
            </c:numRef>
          </c:val>
          <c:extLst>
            <c:ext xmlns:c16="http://schemas.microsoft.com/office/drawing/2014/chart" uri="{C3380CC4-5D6E-409C-BE32-E72D297353CC}">
              <c16:uniqueId val="{00000001-087B-4299-9FDA-A38B4057FCB0}"/>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Gesamtemissionen -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1"/>
          <c:order val="0"/>
          <c:tx>
            <c:strRef>
              <c:f>Zeitreihenvergleich!$B$10:$C$10</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Zeitreihenvergleich!Gesamt_KBKPlus</c:f>
              <c:numCache>
                <c:formatCode>General</c:formatCode>
                <c:ptCount val="1"/>
                <c:pt idx="0">
                  <c:v>0</c:v>
                </c:pt>
              </c:numCache>
            </c:numRef>
          </c:val>
          <c:extLst>
            <c:ext xmlns:c16="http://schemas.microsoft.com/office/drawing/2014/chart" uri="{C3380CC4-5D6E-409C-BE32-E72D297353CC}">
              <c16:uniqueId val="{00000001-3190-47D9-AAEA-4D067C63D3D5}"/>
            </c:ext>
          </c:extLst>
        </c:ser>
        <c:dLbls>
          <c:dLblPos val="ctr"/>
          <c:showLegendKey val="0"/>
          <c:showVal val="1"/>
          <c:showCatName val="0"/>
          <c:showSerName val="0"/>
          <c:showPercent val="0"/>
          <c:showBubbleSize val="0"/>
        </c:dLbls>
        <c:gapWidth val="100"/>
        <c:overlap val="100"/>
        <c:axId val="1050386991"/>
        <c:axId val="1050387951"/>
      </c:barChart>
      <c:date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Offset val="100"/>
        <c:baseTimeUnit val="days"/>
      </c:date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t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Mitarbeitenden - </a:t>
            </a:r>
            <a:r>
              <a:rPr lang="de-DE" sz="1200" b="1"/>
              <a:t>KBK</a:t>
            </a:r>
            <a:r>
              <a:rPr lang="de-DE" sz="1200" b="1" baseline="0"/>
              <a:t> und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clustered"/>
        <c:varyColors val="0"/>
        <c:ser>
          <c:idx val="0"/>
          <c:order val="0"/>
          <c:tx>
            <c:strRef>
              <c:f>Zeitreihenvergleich!$B$17</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Zeitreihenvergleich!MA_KBK</c:f>
              <c:numCache>
                <c:formatCode>General</c:formatCode>
                <c:ptCount val="1"/>
                <c:pt idx="0">
                  <c:v>0</c:v>
                </c:pt>
              </c:numCache>
            </c:numRef>
          </c:val>
          <c:extLst>
            <c:ext xmlns:c16="http://schemas.microsoft.com/office/drawing/2014/chart" uri="{C3380CC4-5D6E-409C-BE32-E72D297353CC}">
              <c16:uniqueId val="{00000000-1A62-45FA-B713-2B85C0D07266}"/>
            </c:ext>
          </c:extLst>
        </c:ser>
        <c:ser>
          <c:idx val="1"/>
          <c:order val="1"/>
          <c:tx>
            <c:strRef>
              <c:f>Zeitreihenvergleich!$B$18</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Zeitreihenvergleich!MA_KBKPlus</c:f>
              <c:numCache>
                <c:formatCode>General</c:formatCode>
                <c:ptCount val="1"/>
                <c:pt idx="0">
                  <c:v>0</c:v>
                </c:pt>
              </c:numCache>
            </c:numRef>
          </c:val>
          <c:extLst>
            <c:ext xmlns:c16="http://schemas.microsoft.com/office/drawing/2014/chart" uri="{C3380CC4-5D6E-409C-BE32-E72D297353CC}">
              <c16:uniqueId val="{00000003-1A62-45FA-B713-2B85C0D07266}"/>
            </c:ext>
          </c:extLst>
        </c:ser>
        <c:dLbls>
          <c:dLblPos val="outEnd"/>
          <c:showLegendKey val="0"/>
          <c:showVal val="1"/>
          <c:showCatName val="0"/>
          <c:showSerName val="0"/>
          <c:showPercent val="0"/>
          <c:showBubbleSize val="0"/>
        </c:dLbls>
        <c:gapWidth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Mitarbeitenden - </a:t>
            </a:r>
            <a:r>
              <a:rPr lang="de-DE" sz="1200" b="1"/>
              <a:t>KBK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Zeitreihenvergleich!$B$17</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Zeitreihenvergleich!MA_KBK</c:f>
              <c:numCache>
                <c:formatCode>General</c:formatCode>
                <c:ptCount val="1"/>
                <c:pt idx="0">
                  <c:v>0</c:v>
                </c:pt>
              </c:numCache>
            </c:numRef>
          </c:val>
          <c:extLst>
            <c:ext xmlns:c16="http://schemas.microsoft.com/office/drawing/2014/chart" uri="{C3380CC4-5D6E-409C-BE32-E72D297353CC}">
              <c16:uniqueId val="{00000000-6797-4952-9C45-010884828C6F}"/>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Mitarbeitenden -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Zeitreihenvergleich!$B$18</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Zeitreihenvergleich!MA_KBKPlus</c:f>
              <c:numCache>
                <c:formatCode>General</c:formatCode>
                <c:ptCount val="1"/>
                <c:pt idx="0">
                  <c:v>0</c:v>
                </c:pt>
              </c:numCache>
            </c:numRef>
          </c:val>
          <c:extLst>
            <c:ext xmlns:c16="http://schemas.microsoft.com/office/drawing/2014/chart" uri="{C3380CC4-5D6E-409C-BE32-E72D297353CC}">
              <c16:uniqueId val="{00000001-37DA-4888-B563-BA72C904EC20}"/>
            </c:ext>
          </c:extLst>
        </c:ser>
        <c:dLbls>
          <c:dLblPos val="ctr"/>
          <c:showLegendKey val="0"/>
          <c:showVal val="1"/>
          <c:showCatName val="0"/>
          <c:showSerName val="0"/>
          <c:showPercent val="0"/>
          <c:showBubbleSize val="0"/>
        </c:dLbls>
        <c:gapWidth val="100"/>
        <c:overlap val="100"/>
        <c:axId val="1050386991"/>
        <c:axId val="1050387951"/>
      </c:barChart>
      <c:date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Offset val="100"/>
        <c:baseTimeUnit val="days"/>
      </c:date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m2 - </a:t>
            </a:r>
            <a:r>
              <a:rPr lang="de-DE" sz="1200" b="1"/>
              <a:t>KBK</a:t>
            </a:r>
            <a:r>
              <a:rPr lang="de-DE" sz="1200" b="1" baseline="0"/>
              <a:t> und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clustered"/>
        <c:varyColors val="0"/>
        <c:ser>
          <c:idx val="0"/>
          <c:order val="0"/>
          <c:tx>
            <c:strRef>
              <c:f>Zeitreihenvergleich!$B$9</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Zeitreihenvergleich!m2_KBK</c:f>
              <c:numCache>
                <c:formatCode>General</c:formatCode>
                <c:ptCount val="1"/>
                <c:pt idx="0">
                  <c:v>0</c:v>
                </c:pt>
              </c:numCache>
            </c:numRef>
          </c:val>
          <c:extLst>
            <c:ext xmlns:c16="http://schemas.microsoft.com/office/drawing/2014/chart" uri="{C3380CC4-5D6E-409C-BE32-E72D297353CC}">
              <c16:uniqueId val="{00000000-5DE0-4A44-833F-74134BF79AFD}"/>
            </c:ext>
          </c:extLst>
        </c:ser>
        <c:ser>
          <c:idx val="1"/>
          <c:order val="1"/>
          <c:tx>
            <c:strRef>
              <c:f>Zeitreihenvergleich!$B$10:$C$10</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Zeitreihenvergleich!m2_KBKPlus</c:f>
              <c:numCache>
                <c:formatCode>General</c:formatCode>
                <c:ptCount val="1"/>
                <c:pt idx="0">
                  <c:v>0</c:v>
                </c:pt>
              </c:numCache>
            </c:numRef>
          </c:val>
          <c:extLst>
            <c:ext xmlns:c16="http://schemas.microsoft.com/office/drawing/2014/chart" uri="{C3380CC4-5D6E-409C-BE32-E72D297353CC}">
              <c16:uniqueId val="{00000001-5DE0-4A44-833F-74134BF79AFD}"/>
            </c:ext>
          </c:extLst>
        </c:ser>
        <c:dLbls>
          <c:dLblPos val="outEnd"/>
          <c:showLegendKey val="0"/>
          <c:showVal val="1"/>
          <c:showCatName val="0"/>
          <c:showSerName val="0"/>
          <c:showPercent val="0"/>
          <c:showBubbleSize val="0"/>
        </c:dLbls>
        <c:gapWidth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m2 - </a:t>
            </a:r>
            <a:r>
              <a:rPr lang="de-DE" sz="1200" b="1"/>
              <a:t>KBK</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0"/>
          <c:order val="0"/>
          <c:tx>
            <c:strRef>
              <c:f>Zeitreihenvergleich!$B$9:$C$9</c:f>
              <c:strCache>
                <c:ptCount val="1"/>
                <c:pt idx="0">
                  <c:v>KlimaBilanzKultur (KBK)</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Zeitreihenvergleich!m2_KBK</c:f>
              <c:numCache>
                <c:formatCode>General</c:formatCode>
                <c:ptCount val="1"/>
                <c:pt idx="0">
                  <c:v>0</c:v>
                </c:pt>
              </c:numCache>
            </c:numRef>
          </c:val>
          <c:extLst>
            <c:ext xmlns:c16="http://schemas.microsoft.com/office/drawing/2014/chart" uri="{C3380CC4-5D6E-409C-BE32-E72D297353CC}">
              <c16:uniqueId val="{00000000-A403-4BD3-85AE-CEED988176F9}"/>
            </c:ext>
          </c:extLst>
        </c:ser>
        <c:dLbls>
          <c:dLblPos val="ctr"/>
          <c:showLegendKey val="0"/>
          <c:showVal val="1"/>
          <c:showCatName val="0"/>
          <c:showSerName val="0"/>
          <c:showPercent val="0"/>
          <c:showBubbleSize val="0"/>
        </c:dLbls>
        <c:gapWidth val="100"/>
        <c:overlap val="100"/>
        <c:axId val="1050386991"/>
        <c:axId val="1050387951"/>
      </c:barChart>
      <c:cat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Algn val="ctr"/>
        <c:lblOffset val="100"/>
        <c:noMultiLvlLbl val="1"/>
      </c:cat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r>
              <a:rPr lang="de-DE" sz="1200"/>
              <a:t>Emissionen pro m2 - </a:t>
            </a:r>
            <a:r>
              <a:rPr lang="de-DE" sz="1200" b="1" i="0" u="none" strike="noStrike" kern="1200" spc="0" baseline="0">
                <a:solidFill>
                  <a:sysClr val="windowText" lastClr="000000"/>
                </a:solidFill>
              </a:rPr>
              <a:t>KBK+</a:t>
            </a:r>
            <a:endParaRPr lang="de-DE" sz="1200" b="1"/>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dk1"/>
              </a:solidFill>
              <a:latin typeface="+mn-lt"/>
              <a:ea typeface="+mn-ea"/>
              <a:cs typeface="+mn-cs"/>
            </a:defRPr>
          </a:pPr>
          <a:endParaRPr lang="de-DE"/>
        </a:p>
      </c:txPr>
    </c:title>
    <c:autoTitleDeleted val="0"/>
    <c:plotArea>
      <c:layout/>
      <c:barChart>
        <c:barDir val="col"/>
        <c:grouping val="stacked"/>
        <c:varyColors val="0"/>
        <c:ser>
          <c:idx val="1"/>
          <c:order val="0"/>
          <c:tx>
            <c:strRef>
              <c:f>Zeitreihenvergleich!$B$10:$C$10</c:f>
              <c:strCache>
                <c:ptCount val="1"/>
                <c:pt idx="0">
                  <c:v>KlimaBilanzKultur+ (KBK+)</c:v>
                </c:pt>
              </c:strCache>
            </c:strRef>
          </c:tx>
          <c:spPr>
            <a:solidFill>
              <a:srgbClr val="5BBEF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Zeitreihenvergleich!Jahresachse</c:f>
              <c:numCache>
                <c:formatCode>General</c:formatCode>
                <c:ptCount val="1"/>
                <c:pt idx="0">
                  <c:v>0</c:v>
                </c:pt>
              </c:numCache>
            </c:numRef>
          </c:cat>
          <c:val>
            <c:numRef>
              <c:f>Zeitreihenvergleich!m2_KBKPlus</c:f>
              <c:numCache>
                <c:formatCode>General</c:formatCode>
                <c:ptCount val="1"/>
                <c:pt idx="0">
                  <c:v>0</c:v>
                </c:pt>
              </c:numCache>
            </c:numRef>
          </c:val>
          <c:extLst>
            <c:ext xmlns:c16="http://schemas.microsoft.com/office/drawing/2014/chart" uri="{C3380CC4-5D6E-409C-BE32-E72D297353CC}">
              <c16:uniqueId val="{00000000-4F5C-4994-9594-5018524E4D51}"/>
            </c:ext>
          </c:extLst>
        </c:ser>
        <c:dLbls>
          <c:dLblPos val="ctr"/>
          <c:showLegendKey val="0"/>
          <c:showVal val="1"/>
          <c:showCatName val="0"/>
          <c:showSerName val="0"/>
          <c:showPercent val="0"/>
          <c:showBubbleSize val="0"/>
        </c:dLbls>
        <c:gapWidth val="100"/>
        <c:overlap val="100"/>
        <c:axId val="1050386991"/>
        <c:axId val="1050387951"/>
      </c:barChart>
      <c:dateAx>
        <c:axId val="1050386991"/>
        <c:scaling>
          <c:orientation val="minMax"/>
        </c:scaling>
        <c:delete val="0"/>
        <c:axPos val="b"/>
        <c:numFmt formatCode="General" sourceLinked="1"/>
        <c:majorTickMark val="none"/>
        <c:minorTickMark val="none"/>
        <c:tickLblPos val="nextTo"/>
        <c:spPr>
          <a:noFill/>
          <a:ln w="9525" cap="flat" cmpd="sng" algn="ctr">
            <a:solidFill>
              <a:srgbClr val="D9D9D9"/>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crossAx val="1050387951"/>
        <c:crosses val="autoZero"/>
        <c:auto val="0"/>
        <c:lblOffset val="100"/>
        <c:baseTimeUnit val="days"/>
      </c:dateAx>
      <c:valAx>
        <c:axId val="10503879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r>
                  <a:rPr lang="de-DE" sz="1000" b="0" i="0" u="none" strike="noStrike" kern="1200" baseline="0">
                    <a:solidFill>
                      <a:sysClr val="windowText" lastClr="000000"/>
                    </a:solidFill>
                  </a:rPr>
                  <a:t>kg CO2</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0" spcFirstLastPara="1" vertOverflow="ellipsis" wrap="square" anchor="t" anchorCtr="0"/>
          <a:lstStyle/>
          <a:p>
            <a:pPr>
              <a:defRPr sz="900" b="0" i="0" u="none" strike="noStrike" kern="1200" baseline="0">
                <a:solidFill>
                  <a:schemeClr val="dk1"/>
                </a:solidFill>
                <a:latin typeface="+mn-lt"/>
                <a:ea typeface="+mn-ea"/>
                <a:cs typeface="+mn-cs"/>
              </a:defRPr>
            </a:pPr>
            <a:endParaRPr lang="de-DE"/>
          </a:p>
        </c:txPr>
        <c:crossAx val="1050386991"/>
        <c:crosses val="autoZero"/>
        <c:crossBetween val="between"/>
      </c:valAx>
      <c:spPr>
        <a:noFill/>
        <a:ln>
          <a:solidFill>
            <a:srgbClr val="D9D9D9"/>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de-DE"/>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withinLinear" id="14">
  <a:schemeClr val="accent1"/>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27</xdr:row>
      <xdr:rowOff>400050</xdr:rowOff>
    </xdr:from>
    <xdr:to>
      <xdr:col>6</xdr:col>
      <xdr:colOff>2904767</xdr:colOff>
      <xdr:row>27</xdr:row>
      <xdr:rowOff>714336</xdr:rowOff>
    </xdr:to>
    <xdr:pic>
      <xdr:nvPicPr>
        <xdr:cNvPr id="2" name="Grafik 1">
          <a:extLst>
            <a:ext uri="{FF2B5EF4-FFF2-40B4-BE49-F238E27FC236}">
              <a16:creationId xmlns:a16="http://schemas.microsoft.com/office/drawing/2014/main" id="{A9A3A79E-DE00-F479-38F6-C6BE97BE0525}"/>
            </a:ext>
          </a:extLst>
        </xdr:cNvPr>
        <xdr:cNvPicPr>
          <a:picLocks noChangeAspect="1"/>
        </xdr:cNvPicPr>
      </xdr:nvPicPr>
      <xdr:blipFill>
        <a:blip xmlns:r="http://schemas.openxmlformats.org/officeDocument/2006/relationships" r:embed="rId1"/>
        <a:stretch>
          <a:fillRect/>
        </a:stretch>
      </xdr:blipFill>
      <xdr:spPr>
        <a:xfrm>
          <a:off x="5067300" y="7038975"/>
          <a:ext cx="2869842" cy="317461"/>
        </a:xfrm>
        <a:prstGeom prst="rect">
          <a:avLst/>
        </a:prstGeom>
      </xdr:spPr>
    </xdr:pic>
    <xdr:clientData/>
  </xdr:twoCellAnchor>
  <xdr:twoCellAnchor>
    <xdr:from>
      <xdr:col>6</xdr:col>
      <xdr:colOff>2574924</xdr:colOff>
      <xdr:row>27</xdr:row>
      <xdr:rowOff>415925</xdr:rowOff>
    </xdr:from>
    <xdr:to>
      <xdr:col>6</xdr:col>
      <xdr:colOff>2820574</xdr:colOff>
      <xdr:row>27</xdr:row>
      <xdr:rowOff>667925</xdr:rowOff>
    </xdr:to>
    <xdr:sp macro="" textlink="">
      <xdr:nvSpPr>
        <xdr:cNvPr id="3" name="Rechteck 2">
          <a:extLst>
            <a:ext uri="{FF2B5EF4-FFF2-40B4-BE49-F238E27FC236}">
              <a16:creationId xmlns:a16="http://schemas.microsoft.com/office/drawing/2014/main" id="{E2F467F7-672E-6D71-A6A3-28750D2254DF}"/>
            </a:ext>
          </a:extLst>
        </xdr:cNvPr>
        <xdr:cNvSpPr/>
      </xdr:nvSpPr>
      <xdr:spPr>
        <a:xfrm>
          <a:off x="7604124" y="7054850"/>
          <a:ext cx="245650" cy="252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editAs="oneCell">
    <xdr:from>
      <xdr:col>6</xdr:col>
      <xdr:colOff>57150</xdr:colOff>
      <xdr:row>30</xdr:row>
      <xdr:rowOff>406400</xdr:rowOff>
    </xdr:from>
    <xdr:to>
      <xdr:col>6</xdr:col>
      <xdr:colOff>1612706</xdr:colOff>
      <xdr:row>30</xdr:row>
      <xdr:rowOff>1060369</xdr:rowOff>
    </xdr:to>
    <xdr:pic>
      <xdr:nvPicPr>
        <xdr:cNvPr id="4" name="Grafik 3">
          <a:extLst>
            <a:ext uri="{FF2B5EF4-FFF2-40B4-BE49-F238E27FC236}">
              <a16:creationId xmlns:a16="http://schemas.microsoft.com/office/drawing/2014/main" id="{6D26203C-0E3A-BFBC-E0F6-008C8100110B}"/>
            </a:ext>
          </a:extLst>
        </xdr:cNvPr>
        <xdr:cNvPicPr>
          <a:picLocks noChangeAspect="1"/>
        </xdr:cNvPicPr>
      </xdr:nvPicPr>
      <xdr:blipFill>
        <a:blip xmlns:r="http://schemas.openxmlformats.org/officeDocument/2006/relationships" r:embed="rId2"/>
        <a:stretch>
          <a:fillRect/>
        </a:stretch>
      </xdr:blipFill>
      <xdr:spPr>
        <a:xfrm>
          <a:off x="5086350" y="9293225"/>
          <a:ext cx="1552381" cy="650794"/>
        </a:xfrm>
        <a:prstGeom prst="rect">
          <a:avLst/>
        </a:prstGeom>
      </xdr:spPr>
    </xdr:pic>
    <xdr:clientData/>
  </xdr:twoCellAnchor>
  <xdr:twoCellAnchor>
    <xdr:from>
      <xdr:col>6</xdr:col>
      <xdr:colOff>31749</xdr:colOff>
      <xdr:row>30</xdr:row>
      <xdr:rowOff>377825</xdr:rowOff>
    </xdr:from>
    <xdr:to>
      <xdr:col>6</xdr:col>
      <xdr:colOff>277399</xdr:colOff>
      <xdr:row>30</xdr:row>
      <xdr:rowOff>629825</xdr:rowOff>
    </xdr:to>
    <xdr:sp macro="" textlink="">
      <xdr:nvSpPr>
        <xdr:cNvPr id="5" name="Rechteck 4">
          <a:extLst>
            <a:ext uri="{FF2B5EF4-FFF2-40B4-BE49-F238E27FC236}">
              <a16:creationId xmlns:a16="http://schemas.microsoft.com/office/drawing/2014/main" id="{3D840CD0-9DA3-49FA-BAB6-DB2434773697}"/>
            </a:ext>
          </a:extLst>
        </xdr:cNvPr>
        <xdr:cNvSpPr/>
      </xdr:nvSpPr>
      <xdr:spPr>
        <a:xfrm>
          <a:off x="5060949" y="9264650"/>
          <a:ext cx="245650" cy="252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editAs="oneCell">
    <xdr:from>
      <xdr:col>6</xdr:col>
      <xdr:colOff>47606</xdr:colOff>
      <xdr:row>33</xdr:row>
      <xdr:rowOff>441309</xdr:rowOff>
    </xdr:from>
    <xdr:to>
      <xdr:col>6</xdr:col>
      <xdr:colOff>2149564</xdr:colOff>
      <xdr:row>33</xdr:row>
      <xdr:rowOff>1016014</xdr:rowOff>
    </xdr:to>
    <xdr:pic>
      <xdr:nvPicPr>
        <xdr:cNvPr id="6" name="Grafik 5">
          <a:extLst>
            <a:ext uri="{FF2B5EF4-FFF2-40B4-BE49-F238E27FC236}">
              <a16:creationId xmlns:a16="http://schemas.microsoft.com/office/drawing/2014/main" id="{42CBE8D1-81D3-8623-7102-928EDB3324E8}"/>
            </a:ext>
          </a:extLst>
        </xdr:cNvPr>
        <xdr:cNvPicPr>
          <a:picLocks noChangeAspect="1"/>
        </xdr:cNvPicPr>
      </xdr:nvPicPr>
      <xdr:blipFill>
        <a:blip xmlns:r="http://schemas.openxmlformats.org/officeDocument/2006/relationships" r:embed="rId3"/>
        <a:stretch>
          <a:fillRect/>
        </a:stretch>
      </xdr:blipFill>
      <xdr:spPr>
        <a:xfrm>
          <a:off x="5076806" y="12242784"/>
          <a:ext cx="2101958" cy="574705"/>
        </a:xfrm>
        <a:prstGeom prst="rect">
          <a:avLst/>
        </a:prstGeom>
        <a:ln>
          <a:solidFill>
            <a:schemeClr val="bg2">
              <a:lumMod val="90000"/>
            </a:schemeClr>
          </a:solidFill>
        </a:ln>
      </xdr:spPr>
    </xdr:pic>
    <xdr:clientData/>
  </xdr:twoCellAnchor>
  <xdr:twoCellAnchor>
    <xdr:from>
      <xdr:col>6</xdr:col>
      <xdr:colOff>647698</xdr:colOff>
      <xdr:row>33</xdr:row>
      <xdr:rowOff>704850</xdr:rowOff>
    </xdr:from>
    <xdr:to>
      <xdr:col>6</xdr:col>
      <xdr:colOff>935698</xdr:colOff>
      <xdr:row>33</xdr:row>
      <xdr:rowOff>983325</xdr:rowOff>
    </xdr:to>
    <xdr:sp macro="" textlink="">
      <xdr:nvSpPr>
        <xdr:cNvPr id="7" name="Rechteck 6">
          <a:extLst>
            <a:ext uri="{FF2B5EF4-FFF2-40B4-BE49-F238E27FC236}">
              <a16:creationId xmlns:a16="http://schemas.microsoft.com/office/drawing/2014/main" id="{C807D7B3-B57B-478C-BFEC-AB610329FD33}"/>
            </a:ext>
          </a:extLst>
        </xdr:cNvPr>
        <xdr:cNvSpPr/>
      </xdr:nvSpPr>
      <xdr:spPr>
        <a:xfrm>
          <a:off x="5676898" y="12506325"/>
          <a:ext cx="288000" cy="27847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editAs="oneCell">
    <xdr:from>
      <xdr:col>6</xdr:col>
      <xdr:colOff>47625</xdr:colOff>
      <xdr:row>34</xdr:row>
      <xdr:rowOff>434975</xdr:rowOff>
    </xdr:from>
    <xdr:to>
      <xdr:col>6</xdr:col>
      <xdr:colOff>2152758</xdr:colOff>
      <xdr:row>34</xdr:row>
      <xdr:rowOff>1019205</xdr:rowOff>
    </xdr:to>
    <xdr:pic>
      <xdr:nvPicPr>
        <xdr:cNvPr id="8" name="Grafik 7">
          <a:extLst>
            <a:ext uri="{FF2B5EF4-FFF2-40B4-BE49-F238E27FC236}">
              <a16:creationId xmlns:a16="http://schemas.microsoft.com/office/drawing/2014/main" id="{37638E7D-5027-4831-A4EA-4D3CA8FFA32B}"/>
            </a:ext>
          </a:extLst>
        </xdr:cNvPr>
        <xdr:cNvPicPr>
          <a:picLocks noChangeAspect="1"/>
        </xdr:cNvPicPr>
      </xdr:nvPicPr>
      <xdr:blipFill>
        <a:blip xmlns:r="http://schemas.openxmlformats.org/officeDocument/2006/relationships" r:embed="rId3"/>
        <a:stretch>
          <a:fillRect/>
        </a:stretch>
      </xdr:blipFill>
      <xdr:spPr>
        <a:xfrm>
          <a:off x="5076825" y="13350875"/>
          <a:ext cx="2105133" cy="584230"/>
        </a:xfrm>
        <a:prstGeom prst="rect">
          <a:avLst/>
        </a:prstGeom>
        <a:ln>
          <a:solidFill>
            <a:schemeClr val="bg2">
              <a:lumMod val="90000"/>
            </a:schemeClr>
          </a:solidFill>
        </a:ln>
      </xdr:spPr>
    </xdr:pic>
    <xdr:clientData/>
  </xdr:twoCellAnchor>
  <xdr:twoCellAnchor>
    <xdr:from>
      <xdr:col>6</xdr:col>
      <xdr:colOff>1514492</xdr:colOff>
      <xdr:row>34</xdr:row>
      <xdr:rowOff>695341</xdr:rowOff>
    </xdr:from>
    <xdr:to>
      <xdr:col>6</xdr:col>
      <xdr:colOff>1802492</xdr:colOff>
      <xdr:row>34</xdr:row>
      <xdr:rowOff>983341</xdr:rowOff>
    </xdr:to>
    <xdr:sp macro="" textlink="">
      <xdr:nvSpPr>
        <xdr:cNvPr id="9" name="Rechteck 8">
          <a:extLst>
            <a:ext uri="{FF2B5EF4-FFF2-40B4-BE49-F238E27FC236}">
              <a16:creationId xmlns:a16="http://schemas.microsoft.com/office/drawing/2014/main" id="{C8E51574-8885-4074-8F44-5D857429EB9C}"/>
            </a:ext>
          </a:extLst>
        </xdr:cNvPr>
        <xdr:cNvSpPr/>
      </xdr:nvSpPr>
      <xdr:spPr>
        <a:xfrm>
          <a:off x="6543692" y="13611241"/>
          <a:ext cx="288000" cy="28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editAs="oneCell">
    <xdr:from>
      <xdr:col>6</xdr:col>
      <xdr:colOff>47625</xdr:colOff>
      <xdr:row>28</xdr:row>
      <xdr:rowOff>762000</xdr:rowOff>
    </xdr:from>
    <xdr:to>
      <xdr:col>6</xdr:col>
      <xdr:colOff>2054506</xdr:colOff>
      <xdr:row>28</xdr:row>
      <xdr:rowOff>1038264</xdr:rowOff>
    </xdr:to>
    <xdr:pic>
      <xdr:nvPicPr>
        <xdr:cNvPr id="10" name="Grafik 9">
          <a:extLst>
            <a:ext uri="{FF2B5EF4-FFF2-40B4-BE49-F238E27FC236}">
              <a16:creationId xmlns:a16="http://schemas.microsoft.com/office/drawing/2014/main" id="{CB9B5045-52F7-F2FA-78E2-A0490A395F50}"/>
            </a:ext>
          </a:extLst>
        </xdr:cNvPr>
        <xdr:cNvPicPr>
          <a:picLocks noChangeAspect="1"/>
        </xdr:cNvPicPr>
      </xdr:nvPicPr>
      <xdr:blipFill>
        <a:blip xmlns:r="http://schemas.openxmlformats.org/officeDocument/2006/relationships" r:embed="rId4"/>
        <a:stretch>
          <a:fillRect/>
        </a:stretch>
      </xdr:blipFill>
      <xdr:spPr>
        <a:xfrm>
          <a:off x="5076825" y="8143875"/>
          <a:ext cx="2006881" cy="276264"/>
        </a:xfrm>
        <a:prstGeom prst="rect">
          <a:avLst/>
        </a:prstGeom>
        <a:ln>
          <a:solidFill>
            <a:schemeClr val="bg2">
              <a:lumMod val="90000"/>
            </a:schemeClr>
          </a:solidFill>
        </a:ln>
      </xdr:spPr>
    </xdr:pic>
    <xdr:clientData/>
  </xdr:twoCellAnchor>
  <xdr:twoCellAnchor editAs="oneCell">
    <xdr:from>
      <xdr:col>6</xdr:col>
      <xdr:colOff>38100</xdr:colOff>
      <xdr:row>31</xdr:row>
      <xdr:rowOff>390525</xdr:rowOff>
    </xdr:from>
    <xdr:to>
      <xdr:col>6</xdr:col>
      <xdr:colOff>2191050</xdr:colOff>
      <xdr:row>31</xdr:row>
      <xdr:rowOff>666789</xdr:rowOff>
    </xdr:to>
    <xdr:pic>
      <xdr:nvPicPr>
        <xdr:cNvPr id="11" name="Grafik 10">
          <a:extLst>
            <a:ext uri="{FF2B5EF4-FFF2-40B4-BE49-F238E27FC236}">
              <a16:creationId xmlns:a16="http://schemas.microsoft.com/office/drawing/2014/main" id="{C2A663E8-527C-800B-4E99-D210C613F900}"/>
            </a:ext>
          </a:extLst>
        </xdr:cNvPr>
        <xdr:cNvPicPr>
          <a:picLocks noChangeAspect="1"/>
        </xdr:cNvPicPr>
      </xdr:nvPicPr>
      <xdr:blipFill>
        <a:blip xmlns:r="http://schemas.openxmlformats.org/officeDocument/2006/relationships" r:embed="rId5"/>
        <a:stretch>
          <a:fillRect/>
        </a:stretch>
      </xdr:blipFill>
      <xdr:spPr>
        <a:xfrm>
          <a:off x="5067300" y="10372725"/>
          <a:ext cx="2152950" cy="273089"/>
        </a:xfrm>
        <a:prstGeom prst="rect">
          <a:avLst/>
        </a:prstGeom>
        <a:ln>
          <a:solidFill>
            <a:schemeClr val="bg2">
              <a:lumMod val="90000"/>
            </a:schemeClr>
          </a:solidFill>
        </a:ln>
      </xdr:spPr>
    </xdr:pic>
    <xdr:clientData/>
  </xdr:twoCellAnchor>
  <xdr:twoCellAnchor editAs="oneCell">
    <xdr:from>
      <xdr:col>6</xdr:col>
      <xdr:colOff>63501</xdr:colOff>
      <xdr:row>32</xdr:row>
      <xdr:rowOff>400050</xdr:rowOff>
    </xdr:from>
    <xdr:to>
      <xdr:col>6</xdr:col>
      <xdr:colOff>1619057</xdr:colOff>
      <xdr:row>32</xdr:row>
      <xdr:rowOff>1047669</xdr:rowOff>
    </xdr:to>
    <xdr:pic>
      <xdr:nvPicPr>
        <xdr:cNvPr id="12" name="Grafik 11">
          <a:extLst>
            <a:ext uri="{FF2B5EF4-FFF2-40B4-BE49-F238E27FC236}">
              <a16:creationId xmlns:a16="http://schemas.microsoft.com/office/drawing/2014/main" id="{145B20C0-671E-47B9-ADBA-0CDE5A63FFC2}"/>
            </a:ext>
          </a:extLst>
        </xdr:cNvPr>
        <xdr:cNvPicPr>
          <a:picLocks noChangeAspect="1"/>
        </xdr:cNvPicPr>
      </xdr:nvPicPr>
      <xdr:blipFill>
        <a:blip xmlns:r="http://schemas.openxmlformats.org/officeDocument/2006/relationships" r:embed="rId2"/>
        <a:stretch>
          <a:fillRect/>
        </a:stretch>
      </xdr:blipFill>
      <xdr:spPr>
        <a:xfrm>
          <a:off x="5092701" y="11106150"/>
          <a:ext cx="1555556" cy="647619"/>
        </a:xfrm>
        <a:prstGeom prst="rect">
          <a:avLst/>
        </a:prstGeom>
      </xdr:spPr>
    </xdr:pic>
    <xdr:clientData/>
  </xdr:twoCellAnchor>
  <xdr:twoCellAnchor>
    <xdr:from>
      <xdr:col>6</xdr:col>
      <xdr:colOff>38100</xdr:colOff>
      <xdr:row>32</xdr:row>
      <xdr:rowOff>371475</xdr:rowOff>
    </xdr:from>
    <xdr:to>
      <xdr:col>6</xdr:col>
      <xdr:colOff>283750</xdr:colOff>
      <xdr:row>32</xdr:row>
      <xdr:rowOff>617125</xdr:rowOff>
    </xdr:to>
    <xdr:sp macro="" textlink="">
      <xdr:nvSpPr>
        <xdr:cNvPr id="13" name="Rechteck 12">
          <a:extLst>
            <a:ext uri="{FF2B5EF4-FFF2-40B4-BE49-F238E27FC236}">
              <a16:creationId xmlns:a16="http://schemas.microsoft.com/office/drawing/2014/main" id="{060C0F58-45E5-45FD-A149-7F69D23D2F91}"/>
            </a:ext>
          </a:extLst>
        </xdr:cNvPr>
        <xdr:cNvSpPr/>
      </xdr:nvSpPr>
      <xdr:spPr>
        <a:xfrm>
          <a:off x="5067300" y="11077575"/>
          <a:ext cx="245650" cy="24565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747620</xdr:colOff>
      <xdr:row>5</xdr:row>
      <xdr:rowOff>225597</xdr:rowOff>
    </xdr:from>
    <xdr:to>
      <xdr:col>22</xdr:col>
      <xdr:colOff>304502</xdr:colOff>
      <xdr:row>12</xdr:row>
      <xdr:rowOff>0</xdr:rowOff>
    </xdr:to>
    <xdr:graphicFrame macro="">
      <xdr:nvGraphicFramePr>
        <xdr:cNvPr id="3" name="Diagramm 2">
          <a:extLst>
            <a:ext uri="{FF2B5EF4-FFF2-40B4-BE49-F238E27FC236}">
              <a16:creationId xmlns:a16="http://schemas.microsoft.com/office/drawing/2014/main" id="{E77EB5D7-46B2-4809-AED5-774195E4F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459254</xdr:colOff>
      <xdr:row>5</xdr:row>
      <xdr:rowOff>219449</xdr:rowOff>
    </xdr:from>
    <xdr:to>
      <xdr:col>31</xdr:col>
      <xdr:colOff>6611</xdr:colOff>
      <xdr:row>12</xdr:row>
      <xdr:rowOff>0</xdr:rowOff>
    </xdr:to>
    <xdr:graphicFrame macro="">
      <xdr:nvGraphicFramePr>
        <xdr:cNvPr id="5" name="Diagramm 4">
          <a:extLst>
            <a:ext uri="{FF2B5EF4-FFF2-40B4-BE49-F238E27FC236}">
              <a16:creationId xmlns:a16="http://schemas.microsoft.com/office/drawing/2014/main" id="{A1D10DD5-FB5F-44D9-8494-9CD2F557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31</xdr:col>
      <xdr:colOff>168087</xdr:colOff>
      <xdr:row>5</xdr:row>
      <xdr:rowOff>227292</xdr:rowOff>
    </xdr:from>
    <xdr:to>
      <xdr:col>39</xdr:col>
      <xdr:colOff>483794</xdr:colOff>
      <xdr:row>12</xdr:row>
      <xdr:rowOff>0</xdr:rowOff>
    </xdr:to>
    <xdr:graphicFrame macro="">
      <xdr:nvGraphicFramePr>
        <xdr:cNvPr id="6" name="Diagramm 5">
          <a:extLst>
            <a:ext uri="{FF2B5EF4-FFF2-40B4-BE49-F238E27FC236}">
              <a16:creationId xmlns:a16="http://schemas.microsoft.com/office/drawing/2014/main" id="{60F43206-ACA4-4E0B-8494-FFFC5E9E1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516352</xdr:colOff>
      <xdr:row>13</xdr:row>
      <xdr:rowOff>308840</xdr:rowOff>
    </xdr:from>
    <xdr:to>
      <xdr:col>22</xdr:col>
      <xdr:colOff>301834</xdr:colOff>
      <xdr:row>20</xdr:row>
      <xdr:rowOff>1600</xdr:rowOff>
    </xdr:to>
    <xdr:graphicFrame macro="">
      <xdr:nvGraphicFramePr>
        <xdr:cNvPr id="2" name="Diagramm 1">
          <a:extLst>
            <a:ext uri="{FF2B5EF4-FFF2-40B4-BE49-F238E27FC236}">
              <a16:creationId xmlns:a16="http://schemas.microsoft.com/office/drawing/2014/main" id="{DEF01616-3EC2-4522-82FE-2B35C0F7F7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456586</xdr:colOff>
      <xdr:row>13</xdr:row>
      <xdr:rowOff>309042</xdr:rowOff>
    </xdr:from>
    <xdr:to>
      <xdr:col>31</xdr:col>
      <xdr:colOff>3943</xdr:colOff>
      <xdr:row>20</xdr:row>
      <xdr:rowOff>1600</xdr:rowOff>
    </xdr:to>
    <xdr:graphicFrame macro="">
      <xdr:nvGraphicFramePr>
        <xdr:cNvPr id="4" name="Diagramm 3">
          <a:extLst>
            <a:ext uri="{FF2B5EF4-FFF2-40B4-BE49-F238E27FC236}">
              <a16:creationId xmlns:a16="http://schemas.microsoft.com/office/drawing/2014/main" id="{8358C357-DE0F-4E1F-A781-497AF3B568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159069</xdr:colOff>
      <xdr:row>13</xdr:row>
      <xdr:rowOff>310535</xdr:rowOff>
    </xdr:from>
    <xdr:to>
      <xdr:col>39</xdr:col>
      <xdr:colOff>481126</xdr:colOff>
      <xdr:row>20</xdr:row>
      <xdr:rowOff>1600</xdr:rowOff>
    </xdr:to>
    <xdr:graphicFrame macro="">
      <xdr:nvGraphicFramePr>
        <xdr:cNvPr id="7" name="Diagramm 6">
          <a:extLst>
            <a:ext uri="{FF2B5EF4-FFF2-40B4-BE49-F238E27FC236}">
              <a16:creationId xmlns:a16="http://schemas.microsoft.com/office/drawing/2014/main" id="{8893C2E0-827A-4087-B7E3-D385F5AC4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516352</xdr:colOff>
      <xdr:row>22</xdr:row>
      <xdr:rowOff>531</xdr:rowOff>
    </xdr:from>
    <xdr:to>
      <xdr:col>22</xdr:col>
      <xdr:colOff>301834</xdr:colOff>
      <xdr:row>27</xdr:row>
      <xdr:rowOff>1571984</xdr:rowOff>
    </xdr:to>
    <xdr:graphicFrame macro="">
      <xdr:nvGraphicFramePr>
        <xdr:cNvPr id="8" name="Diagramm 7">
          <a:extLst>
            <a:ext uri="{FF2B5EF4-FFF2-40B4-BE49-F238E27FC236}">
              <a16:creationId xmlns:a16="http://schemas.microsoft.com/office/drawing/2014/main" id="{8DC42D78-ACED-4543-B069-E7D34F209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xdr:col>
      <xdr:colOff>456586</xdr:colOff>
      <xdr:row>22</xdr:row>
      <xdr:rowOff>733</xdr:rowOff>
    </xdr:from>
    <xdr:to>
      <xdr:col>31</xdr:col>
      <xdr:colOff>7118</xdr:colOff>
      <xdr:row>27</xdr:row>
      <xdr:rowOff>1571984</xdr:rowOff>
    </xdr:to>
    <xdr:graphicFrame macro="">
      <xdr:nvGraphicFramePr>
        <xdr:cNvPr id="9" name="Diagramm 8">
          <a:extLst>
            <a:ext uri="{FF2B5EF4-FFF2-40B4-BE49-F238E27FC236}">
              <a16:creationId xmlns:a16="http://schemas.microsoft.com/office/drawing/2014/main" id="{9C9935F0-1E06-4D17-8327-CF2D5D04F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31</xdr:col>
      <xdr:colOff>162244</xdr:colOff>
      <xdr:row>20</xdr:row>
      <xdr:rowOff>339229</xdr:rowOff>
    </xdr:from>
    <xdr:to>
      <xdr:col>39</xdr:col>
      <xdr:colOff>484301</xdr:colOff>
      <xdr:row>27</xdr:row>
      <xdr:rowOff>1571984</xdr:rowOff>
    </xdr:to>
    <xdr:graphicFrame macro="">
      <xdr:nvGraphicFramePr>
        <xdr:cNvPr id="10" name="Diagramm 9">
          <a:extLst>
            <a:ext uri="{FF2B5EF4-FFF2-40B4-BE49-F238E27FC236}">
              <a16:creationId xmlns:a16="http://schemas.microsoft.com/office/drawing/2014/main" id="{5845EE5D-039F-4ADB-BFCF-001731C5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516352</xdr:colOff>
      <xdr:row>30</xdr:row>
      <xdr:rowOff>14138</xdr:rowOff>
    </xdr:from>
    <xdr:to>
      <xdr:col>22</xdr:col>
      <xdr:colOff>301834</xdr:colOff>
      <xdr:row>36</xdr:row>
      <xdr:rowOff>3987</xdr:rowOff>
    </xdr:to>
    <xdr:graphicFrame macro="">
      <xdr:nvGraphicFramePr>
        <xdr:cNvPr id="11" name="Diagramm 10">
          <a:extLst>
            <a:ext uri="{FF2B5EF4-FFF2-40B4-BE49-F238E27FC236}">
              <a16:creationId xmlns:a16="http://schemas.microsoft.com/office/drawing/2014/main" id="{A303E46A-09C3-4F6A-A0AA-21B0B223E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xdr:col>
      <xdr:colOff>456586</xdr:colOff>
      <xdr:row>30</xdr:row>
      <xdr:rowOff>11165</xdr:rowOff>
    </xdr:from>
    <xdr:to>
      <xdr:col>31</xdr:col>
      <xdr:colOff>10293</xdr:colOff>
      <xdr:row>36</xdr:row>
      <xdr:rowOff>7162</xdr:rowOff>
    </xdr:to>
    <xdr:graphicFrame macro="">
      <xdr:nvGraphicFramePr>
        <xdr:cNvPr id="12" name="Diagramm 11">
          <a:extLst>
            <a:ext uri="{FF2B5EF4-FFF2-40B4-BE49-F238E27FC236}">
              <a16:creationId xmlns:a16="http://schemas.microsoft.com/office/drawing/2014/main" id="{AAFF2B6E-5F33-4E1E-89B4-64C72E9BD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31</xdr:col>
      <xdr:colOff>162244</xdr:colOff>
      <xdr:row>30</xdr:row>
      <xdr:rowOff>9483</xdr:rowOff>
    </xdr:from>
    <xdr:to>
      <xdr:col>39</xdr:col>
      <xdr:colOff>484301</xdr:colOff>
      <xdr:row>36</xdr:row>
      <xdr:rowOff>3987</xdr:rowOff>
    </xdr:to>
    <xdr:graphicFrame macro="">
      <xdr:nvGraphicFramePr>
        <xdr:cNvPr id="13" name="Diagramm 12">
          <a:extLst>
            <a:ext uri="{FF2B5EF4-FFF2-40B4-BE49-F238E27FC236}">
              <a16:creationId xmlns:a16="http://schemas.microsoft.com/office/drawing/2014/main" id="{63703F03-B978-4CF5-ABD5-3349EC6E99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0</xdr:colOff>
      <xdr:row>38</xdr:row>
      <xdr:rowOff>1</xdr:rowOff>
    </xdr:from>
    <xdr:to>
      <xdr:col>22</xdr:col>
      <xdr:colOff>315707</xdr:colOff>
      <xdr:row>44</xdr:row>
      <xdr:rowOff>39995</xdr:rowOff>
    </xdr:to>
    <xdr:graphicFrame macro="">
      <xdr:nvGraphicFramePr>
        <xdr:cNvPr id="14" name="Diagramm 13">
          <a:extLst>
            <a:ext uri="{FF2B5EF4-FFF2-40B4-BE49-F238E27FC236}">
              <a16:creationId xmlns:a16="http://schemas.microsoft.com/office/drawing/2014/main" id="{21F853E0-7BCA-482F-A387-AAF6E712B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462642</xdr:colOff>
      <xdr:row>38</xdr:row>
      <xdr:rowOff>0</xdr:rowOff>
    </xdr:from>
    <xdr:to>
      <xdr:col>31</xdr:col>
      <xdr:colOff>13174</xdr:colOff>
      <xdr:row>44</xdr:row>
      <xdr:rowOff>39994</xdr:rowOff>
    </xdr:to>
    <xdr:graphicFrame macro="">
      <xdr:nvGraphicFramePr>
        <xdr:cNvPr id="15" name="Diagramm 14">
          <a:extLst>
            <a:ext uri="{FF2B5EF4-FFF2-40B4-BE49-F238E27FC236}">
              <a16:creationId xmlns:a16="http://schemas.microsoft.com/office/drawing/2014/main" id="{1D29AD69-8724-43C7-8BD9-EA9B81AC9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31</xdr:col>
      <xdr:colOff>163285</xdr:colOff>
      <xdr:row>38</xdr:row>
      <xdr:rowOff>1</xdr:rowOff>
    </xdr:from>
    <xdr:to>
      <xdr:col>39</xdr:col>
      <xdr:colOff>475817</xdr:colOff>
      <xdr:row>44</xdr:row>
      <xdr:rowOff>39995</xdr:rowOff>
    </xdr:to>
    <xdr:graphicFrame macro="">
      <xdr:nvGraphicFramePr>
        <xdr:cNvPr id="16" name="Diagramm 15">
          <a:extLst>
            <a:ext uri="{FF2B5EF4-FFF2-40B4-BE49-F238E27FC236}">
              <a16:creationId xmlns:a16="http://schemas.microsoft.com/office/drawing/2014/main" id="{A54278AE-FFBF-4B90-AA36-957EB6E92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39</xdr:col>
      <xdr:colOff>629102</xdr:colOff>
      <xdr:row>38</xdr:row>
      <xdr:rowOff>0</xdr:rowOff>
    </xdr:from>
    <xdr:to>
      <xdr:col>48</xdr:col>
      <xdr:colOff>173284</xdr:colOff>
      <xdr:row>44</xdr:row>
      <xdr:rowOff>39994</xdr:rowOff>
    </xdr:to>
    <xdr:graphicFrame macro="">
      <xdr:nvGraphicFramePr>
        <xdr:cNvPr id="17" name="Diagramm 16">
          <a:extLst>
            <a:ext uri="{FF2B5EF4-FFF2-40B4-BE49-F238E27FC236}">
              <a16:creationId xmlns:a16="http://schemas.microsoft.com/office/drawing/2014/main" id="{76B056BB-0208-4897-9F65-EEC52F5595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0</xdr:colOff>
      <xdr:row>46</xdr:row>
      <xdr:rowOff>-1</xdr:rowOff>
    </xdr:from>
    <xdr:to>
      <xdr:col>22</xdr:col>
      <xdr:colOff>312986</xdr:colOff>
      <xdr:row>63</xdr:row>
      <xdr:rowOff>0</xdr:rowOff>
    </xdr:to>
    <xdr:graphicFrame macro="">
      <xdr:nvGraphicFramePr>
        <xdr:cNvPr id="18" name="Diagramm 17">
          <a:extLst>
            <a:ext uri="{FF2B5EF4-FFF2-40B4-BE49-F238E27FC236}">
              <a16:creationId xmlns:a16="http://schemas.microsoft.com/office/drawing/2014/main" id="{CD795BE8-6854-4C55-9FCF-E41A9C711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22</xdr:col>
      <xdr:colOff>465818</xdr:colOff>
      <xdr:row>46</xdr:row>
      <xdr:rowOff>-1</xdr:rowOff>
    </xdr:from>
    <xdr:to>
      <xdr:col>31</xdr:col>
      <xdr:colOff>10454</xdr:colOff>
      <xdr:row>63</xdr:row>
      <xdr:rowOff>0</xdr:rowOff>
    </xdr:to>
    <xdr:graphicFrame macro="">
      <xdr:nvGraphicFramePr>
        <xdr:cNvPr id="19" name="Diagramm 18">
          <a:extLst>
            <a:ext uri="{FF2B5EF4-FFF2-40B4-BE49-F238E27FC236}">
              <a16:creationId xmlns:a16="http://schemas.microsoft.com/office/drawing/2014/main" id="{CE7ED32D-6B9B-46CD-A03E-6715590056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31</xdr:col>
      <xdr:colOff>149679</xdr:colOff>
      <xdr:row>46</xdr:row>
      <xdr:rowOff>1</xdr:rowOff>
    </xdr:from>
    <xdr:to>
      <xdr:col>39</xdr:col>
      <xdr:colOff>465840</xdr:colOff>
      <xdr:row>63</xdr:row>
      <xdr:rowOff>0</xdr:rowOff>
    </xdr:to>
    <xdr:graphicFrame macro="">
      <xdr:nvGraphicFramePr>
        <xdr:cNvPr id="20" name="Diagramm 19">
          <a:extLst>
            <a:ext uri="{FF2B5EF4-FFF2-40B4-BE49-F238E27FC236}">
              <a16:creationId xmlns:a16="http://schemas.microsoft.com/office/drawing/2014/main" id="{42085D58-FD04-4116-AC19-99EBE5D09B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522621</xdr:colOff>
      <xdr:row>65</xdr:row>
      <xdr:rowOff>2376</xdr:rowOff>
    </xdr:from>
    <xdr:to>
      <xdr:col>24</xdr:col>
      <xdr:colOff>44825</xdr:colOff>
      <xdr:row>86</xdr:row>
      <xdr:rowOff>152881</xdr:rowOff>
    </xdr:to>
    <xdr:graphicFrame macro="">
      <xdr:nvGraphicFramePr>
        <xdr:cNvPr id="21" name="Diagramm 20">
          <a:extLst>
            <a:ext uri="{FF2B5EF4-FFF2-40B4-BE49-F238E27FC236}">
              <a16:creationId xmlns:a16="http://schemas.microsoft.com/office/drawing/2014/main" id="{0132914F-0F69-4276-B4DD-6ADD25FDC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24</xdr:col>
      <xdr:colOff>179295</xdr:colOff>
      <xdr:row>65</xdr:row>
      <xdr:rowOff>0</xdr:rowOff>
    </xdr:from>
    <xdr:to>
      <xdr:col>34</xdr:col>
      <xdr:colOff>225000</xdr:colOff>
      <xdr:row>86</xdr:row>
      <xdr:rowOff>150505</xdr:rowOff>
    </xdr:to>
    <xdr:graphicFrame macro="">
      <xdr:nvGraphicFramePr>
        <xdr:cNvPr id="22" name="Diagramm 21">
          <a:extLst>
            <a:ext uri="{FF2B5EF4-FFF2-40B4-BE49-F238E27FC236}">
              <a16:creationId xmlns:a16="http://schemas.microsoft.com/office/drawing/2014/main" id="{57D1A16B-EBBB-40DE-A6C9-6054213F2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34</xdr:col>
      <xdr:colOff>381000</xdr:colOff>
      <xdr:row>65</xdr:row>
      <xdr:rowOff>0</xdr:rowOff>
    </xdr:from>
    <xdr:to>
      <xdr:col>44</xdr:col>
      <xdr:colOff>426705</xdr:colOff>
      <xdr:row>86</xdr:row>
      <xdr:rowOff>150505</xdr:rowOff>
    </xdr:to>
    <xdr:graphicFrame macro="">
      <xdr:nvGraphicFramePr>
        <xdr:cNvPr id="23" name="Diagramm 22">
          <a:extLst>
            <a:ext uri="{FF2B5EF4-FFF2-40B4-BE49-F238E27FC236}">
              <a16:creationId xmlns:a16="http://schemas.microsoft.com/office/drawing/2014/main" id="{35056697-66F2-4CF7-B340-75F4DB77F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44</xdr:col>
      <xdr:colOff>593912</xdr:colOff>
      <xdr:row>65</xdr:row>
      <xdr:rowOff>0</xdr:rowOff>
    </xdr:from>
    <xdr:to>
      <xdr:col>54</xdr:col>
      <xdr:colOff>639617</xdr:colOff>
      <xdr:row>86</xdr:row>
      <xdr:rowOff>150505</xdr:rowOff>
    </xdr:to>
    <xdr:graphicFrame macro="">
      <xdr:nvGraphicFramePr>
        <xdr:cNvPr id="24" name="Diagramm 23">
          <a:extLst>
            <a:ext uri="{FF2B5EF4-FFF2-40B4-BE49-F238E27FC236}">
              <a16:creationId xmlns:a16="http://schemas.microsoft.com/office/drawing/2014/main" id="{47DD7747-8C97-46F0-A4D7-ABEE5F1C3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xdr:col>
      <xdr:colOff>6350</xdr:colOff>
      <xdr:row>89</xdr:row>
      <xdr:rowOff>11206</xdr:rowOff>
    </xdr:from>
    <xdr:to>
      <xdr:col>22</xdr:col>
      <xdr:colOff>312986</xdr:colOff>
      <xdr:row>111</xdr:row>
      <xdr:rowOff>0</xdr:rowOff>
    </xdr:to>
    <xdr:graphicFrame macro="">
      <xdr:nvGraphicFramePr>
        <xdr:cNvPr id="25" name="Diagramm 24">
          <a:extLst>
            <a:ext uri="{FF2B5EF4-FFF2-40B4-BE49-F238E27FC236}">
              <a16:creationId xmlns:a16="http://schemas.microsoft.com/office/drawing/2014/main" id="{CCB53C32-894C-477C-98F1-47A89EC1D1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22</xdr:col>
      <xdr:colOff>459441</xdr:colOff>
      <xdr:row>89</xdr:row>
      <xdr:rowOff>11206</xdr:rowOff>
    </xdr:from>
    <xdr:to>
      <xdr:col>31</xdr:col>
      <xdr:colOff>31345</xdr:colOff>
      <xdr:row>111</xdr:row>
      <xdr:rowOff>0</xdr:rowOff>
    </xdr:to>
    <xdr:graphicFrame macro="">
      <xdr:nvGraphicFramePr>
        <xdr:cNvPr id="26" name="Diagramm 25">
          <a:extLst>
            <a:ext uri="{FF2B5EF4-FFF2-40B4-BE49-F238E27FC236}">
              <a16:creationId xmlns:a16="http://schemas.microsoft.com/office/drawing/2014/main" id="{8AC064DC-B27C-4E35-B24D-EFB0F0390C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31</xdr:col>
      <xdr:colOff>179076</xdr:colOff>
      <xdr:row>89</xdr:row>
      <xdr:rowOff>7812</xdr:rowOff>
    </xdr:from>
    <xdr:to>
      <xdr:col>39</xdr:col>
      <xdr:colOff>497105</xdr:colOff>
      <xdr:row>111</xdr:row>
      <xdr:rowOff>0</xdr:rowOff>
    </xdr:to>
    <xdr:graphicFrame macro="">
      <xdr:nvGraphicFramePr>
        <xdr:cNvPr id="27" name="Diagramm 26">
          <a:extLst>
            <a:ext uri="{FF2B5EF4-FFF2-40B4-BE49-F238E27FC236}">
              <a16:creationId xmlns:a16="http://schemas.microsoft.com/office/drawing/2014/main" id="{C6953DF6-532B-49B0-B988-4D588048A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DD8BEC-6725-48BC-8B1B-B98881FCDBBC}" name="DD_Jahr" displayName="DD_Jahr" ref="B4:B36" totalsRowShown="0">
  <autoFilter ref="B4:B36" xr:uid="{1ADD8BEC-6725-48BC-8B1B-B98881FCDBBC}"/>
  <tableColumns count="1">
    <tableColumn id="1" xr3:uid="{FD767504-6A2F-4294-9BF6-0F4252EAB38A}" name="DD_Jahr"/>
  </tableColumns>
  <tableStyleInfo name="TableStyleMedium3"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02E0F-C6D9-458E-9043-256D6D6A2667}">
  <sheetPr>
    <tabColor theme="9"/>
  </sheetPr>
  <dimension ref="B1:I47"/>
  <sheetViews>
    <sheetView showGridLines="0" tabSelected="1" zoomScaleNormal="100" workbookViewId="0"/>
  </sheetViews>
  <sheetFormatPr baseColWidth="10" defaultRowHeight="14.5" x14ac:dyDescent="0.35"/>
  <cols>
    <col min="1" max="1" width="8.81640625" customWidth="1"/>
    <col min="2" max="2" width="1.6328125" customWidth="1"/>
    <col min="3" max="3" width="2.54296875" customWidth="1"/>
    <col min="4" max="6" width="19.6328125" customWidth="1"/>
    <col min="7" max="7" width="58.81640625" customWidth="1"/>
    <col min="8" max="8" width="22.26953125" customWidth="1"/>
    <col min="9" max="9" width="1.453125" customWidth="1"/>
    <col min="10" max="10" width="6.81640625" customWidth="1"/>
  </cols>
  <sheetData>
    <row r="1" spans="2:9" ht="7" customHeight="1" x14ac:dyDescent="0.35"/>
    <row r="2" spans="2:9" ht="7" customHeight="1" x14ac:dyDescent="0.35"/>
    <row r="3" spans="2:9" ht="7" customHeight="1" x14ac:dyDescent="0.35"/>
    <row r="4" spans="2:9" ht="18.5" x14ac:dyDescent="0.45">
      <c r="B4" s="144" t="s">
        <v>112</v>
      </c>
      <c r="C4" s="144"/>
      <c r="D4" s="144"/>
      <c r="E4" s="144"/>
      <c r="F4" s="144"/>
      <c r="G4" s="144"/>
      <c r="H4" s="144"/>
      <c r="I4" s="144"/>
    </row>
    <row r="6" spans="2:9" ht="21.75" customHeight="1" x14ac:dyDescent="0.35">
      <c r="B6" s="145" t="s">
        <v>113</v>
      </c>
      <c r="C6" s="146"/>
      <c r="D6" s="147"/>
      <c r="E6" s="147"/>
      <c r="F6" s="147"/>
      <c r="G6" s="147"/>
      <c r="H6" s="147"/>
      <c r="I6" s="148"/>
    </row>
    <row r="7" spans="2:9" s="2" customFormat="1" ht="92.5" customHeight="1" x14ac:dyDescent="0.35">
      <c r="B7" s="104"/>
      <c r="C7" s="149" t="s">
        <v>144</v>
      </c>
      <c r="D7" s="149"/>
      <c r="E7" s="149"/>
      <c r="F7" s="149"/>
      <c r="G7" s="149"/>
      <c r="H7" s="149"/>
      <c r="I7" s="105"/>
    </row>
    <row r="8" spans="2:9" ht="22.5" customHeight="1" x14ac:dyDescent="0.35">
      <c r="B8" s="59"/>
      <c r="C8" s="59"/>
      <c r="D8" s="59"/>
      <c r="E8" s="59"/>
      <c r="F8" s="59"/>
      <c r="G8" s="59"/>
      <c r="H8" s="59"/>
      <c r="I8" s="59"/>
    </row>
    <row r="9" spans="2:9" ht="22.5" customHeight="1" x14ac:dyDescent="0.35">
      <c r="B9" s="145" t="s">
        <v>136</v>
      </c>
      <c r="C9" s="146"/>
      <c r="D9" s="147"/>
      <c r="E9" s="147"/>
      <c r="F9" s="147"/>
      <c r="G9" s="147"/>
      <c r="H9" s="147"/>
      <c r="I9" s="147"/>
    </row>
    <row r="10" spans="2:9" ht="22.5" customHeight="1" x14ac:dyDescent="0.35">
      <c r="B10" s="155" t="s">
        <v>137</v>
      </c>
      <c r="C10" s="156"/>
      <c r="D10" s="156"/>
      <c r="E10" s="156"/>
      <c r="F10" s="156"/>
      <c r="G10" s="156"/>
      <c r="H10" s="156"/>
      <c r="I10" s="157"/>
    </row>
    <row r="11" spans="2:9" ht="6.5" customHeight="1" x14ac:dyDescent="0.35">
      <c r="B11" s="63"/>
      <c r="C11" s="64"/>
      <c r="D11" s="64"/>
      <c r="E11" s="64"/>
      <c r="F11" s="64"/>
      <c r="G11" s="64"/>
      <c r="H11" s="64"/>
      <c r="I11" s="65"/>
    </row>
    <row r="12" spans="2:9" s="2" customFormat="1" ht="17.5" customHeight="1" x14ac:dyDescent="0.35">
      <c r="B12" s="66"/>
      <c r="C12" s="67"/>
      <c r="D12" s="73" t="s">
        <v>87</v>
      </c>
      <c r="E12" s="143"/>
      <c r="F12" s="67"/>
      <c r="G12" s="67"/>
      <c r="H12" s="67"/>
      <c r="I12" s="68"/>
    </row>
    <row r="13" spans="2:9" s="2" customFormat="1" ht="17.5" customHeight="1" x14ac:dyDescent="0.35">
      <c r="B13" s="66"/>
      <c r="C13" s="67"/>
      <c r="D13" s="73" t="s">
        <v>88</v>
      </c>
      <c r="E13" s="143"/>
      <c r="F13" s="67"/>
      <c r="G13" s="67"/>
      <c r="H13" s="67"/>
      <c r="I13" s="68"/>
    </row>
    <row r="14" spans="2:9" s="2" customFormat="1" ht="17.5" customHeight="1" x14ac:dyDescent="0.35">
      <c r="B14" s="66"/>
      <c r="C14" s="67"/>
      <c r="D14" s="73" t="s">
        <v>89</v>
      </c>
      <c r="E14" s="143"/>
      <c r="F14" s="67"/>
      <c r="G14" s="67"/>
      <c r="H14" s="67"/>
      <c r="I14" s="68"/>
    </row>
    <row r="15" spans="2:9" s="2" customFormat="1" ht="17.5" customHeight="1" x14ac:dyDescent="0.35">
      <c r="B15" s="66"/>
      <c r="C15" s="67"/>
      <c r="D15" s="73" t="s">
        <v>90</v>
      </c>
      <c r="E15" s="143"/>
      <c r="F15" s="67"/>
      <c r="G15" s="67"/>
      <c r="H15" s="67"/>
      <c r="I15" s="68"/>
    </row>
    <row r="16" spans="2:9" s="2" customFormat="1" ht="17.5" customHeight="1" x14ac:dyDescent="0.35">
      <c r="B16" s="66"/>
      <c r="C16" s="67"/>
      <c r="D16" s="73" t="s">
        <v>91</v>
      </c>
      <c r="E16" s="143"/>
      <c r="F16" s="67"/>
      <c r="G16" s="67"/>
      <c r="H16" s="67"/>
      <c r="I16" s="68"/>
    </row>
    <row r="17" spans="2:9" s="2" customFormat="1" ht="17.5" customHeight="1" x14ac:dyDescent="0.35">
      <c r="B17" s="66"/>
      <c r="C17" s="67"/>
      <c r="D17" s="73" t="s">
        <v>92</v>
      </c>
      <c r="E17" s="143"/>
      <c r="F17" s="67"/>
      <c r="G17" s="67"/>
      <c r="H17" s="67"/>
      <c r="I17" s="68"/>
    </row>
    <row r="18" spans="2:9" s="2" customFormat="1" ht="17.5" customHeight="1" x14ac:dyDescent="0.35">
      <c r="B18" s="66"/>
      <c r="C18" s="67"/>
      <c r="D18" s="73" t="s">
        <v>93</v>
      </c>
      <c r="E18" s="143"/>
      <c r="F18" s="67"/>
      <c r="G18" s="67"/>
      <c r="H18" s="67"/>
      <c r="I18" s="68"/>
    </row>
    <row r="19" spans="2:9" s="2" customFormat="1" ht="17.5" customHeight="1" x14ac:dyDescent="0.35">
      <c r="B19" s="66"/>
      <c r="C19" s="67"/>
      <c r="D19" s="73" t="s">
        <v>94</v>
      </c>
      <c r="E19" s="143"/>
      <c r="F19" s="67"/>
      <c r="G19" s="67"/>
      <c r="H19" s="67"/>
      <c r="I19" s="68"/>
    </row>
    <row r="20" spans="2:9" s="2" customFormat="1" ht="17.5" customHeight="1" x14ac:dyDescent="0.35">
      <c r="B20" s="66"/>
      <c r="C20" s="67"/>
      <c r="D20" s="73" t="s">
        <v>95</v>
      </c>
      <c r="E20" s="143"/>
      <c r="F20" s="67"/>
      <c r="G20" s="67"/>
      <c r="H20" s="67"/>
      <c r="I20" s="68"/>
    </row>
    <row r="21" spans="2:9" s="2" customFormat="1" ht="17.5" customHeight="1" x14ac:dyDescent="0.35">
      <c r="B21" s="66"/>
      <c r="C21" s="67"/>
      <c r="D21" s="73" t="s">
        <v>96</v>
      </c>
      <c r="E21" s="143"/>
      <c r="F21" s="67"/>
      <c r="G21" s="67"/>
      <c r="H21" s="67"/>
      <c r="I21" s="68"/>
    </row>
    <row r="22" spans="2:9" s="2" customFormat="1" ht="6.5" customHeight="1" x14ac:dyDescent="0.35">
      <c r="B22" s="69"/>
      <c r="C22" s="71"/>
      <c r="D22" s="70"/>
      <c r="E22" s="70"/>
      <c r="F22" s="71"/>
      <c r="G22" s="71"/>
      <c r="H22" s="71"/>
      <c r="I22" s="72"/>
    </row>
    <row r="23" spans="2:9" ht="22.5" customHeight="1" x14ac:dyDescent="0.35">
      <c r="B23" s="60"/>
      <c r="C23" s="60"/>
      <c r="D23" s="60"/>
      <c r="E23" s="60"/>
      <c r="F23" s="60"/>
      <c r="G23" s="60"/>
      <c r="H23" s="60"/>
      <c r="I23" s="60"/>
    </row>
    <row r="24" spans="2:9" ht="21.75" customHeight="1" x14ac:dyDescent="0.35">
      <c r="B24" s="56" t="s">
        <v>138</v>
      </c>
      <c r="C24" s="57"/>
      <c r="D24" s="57"/>
      <c r="E24" s="57"/>
      <c r="F24" s="57"/>
      <c r="G24" s="57"/>
      <c r="H24" s="57"/>
      <c r="I24" s="58"/>
    </row>
    <row r="25" spans="2:9" ht="31" customHeight="1" x14ac:dyDescent="0.35">
      <c r="B25" s="158" t="s">
        <v>143</v>
      </c>
      <c r="C25" s="159"/>
      <c r="D25" s="159"/>
      <c r="E25" s="159"/>
      <c r="F25" s="159"/>
      <c r="G25" s="159"/>
      <c r="H25" s="159"/>
      <c r="I25" s="160"/>
    </row>
    <row r="26" spans="2:9" ht="5.5" customHeight="1" x14ac:dyDescent="0.35">
      <c r="B26" s="86"/>
      <c r="C26" s="87"/>
      <c r="D26" s="87"/>
      <c r="E26" s="87"/>
      <c r="F26" s="87"/>
      <c r="G26" s="87"/>
      <c r="H26" s="87"/>
      <c r="I26" s="88"/>
    </row>
    <row r="27" spans="2:9" ht="21.75" customHeight="1" x14ac:dyDescent="0.35">
      <c r="B27" s="163"/>
      <c r="C27" s="164"/>
      <c r="D27" s="164"/>
      <c r="E27" s="164"/>
      <c r="F27" s="164"/>
      <c r="G27" s="61" t="s">
        <v>134</v>
      </c>
      <c r="H27" s="61" t="s">
        <v>126</v>
      </c>
      <c r="I27" s="68"/>
    </row>
    <row r="28" spans="2:9" s="60" customFormat="1" ht="58.5" customHeight="1" x14ac:dyDescent="0.35">
      <c r="B28" s="93"/>
      <c r="C28" s="103" t="s">
        <v>103</v>
      </c>
      <c r="D28" s="161" t="s">
        <v>115</v>
      </c>
      <c r="E28" s="162"/>
      <c r="F28" s="162"/>
      <c r="G28" s="100" t="s">
        <v>127</v>
      </c>
      <c r="H28" s="101" t="s">
        <v>131</v>
      </c>
      <c r="I28" s="94"/>
    </row>
    <row r="29" spans="2:9" s="60" customFormat="1" ht="86.5" customHeight="1" x14ac:dyDescent="0.35">
      <c r="B29" s="93"/>
      <c r="C29" s="103" t="s">
        <v>104</v>
      </c>
      <c r="D29" s="161" t="s">
        <v>151</v>
      </c>
      <c r="E29" s="162"/>
      <c r="F29" s="162"/>
      <c r="G29" s="100" t="s">
        <v>128</v>
      </c>
      <c r="H29" s="101" t="s">
        <v>34</v>
      </c>
      <c r="I29" s="94"/>
    </row>
    <row r="30" spans="2:9" s="60" customFormat="1" ht="32" customHeight="1" x14ac:dyDescent="0.35">
      <c r="B30" s="93"/>
      <c r="C30" s="103" t="s">
        <v>105</v>
      </c>
      <c r="D30" s="161" t="s">
        <v>139</v>
      </c>
      <c r="E30" s="162"/>
      <c r="F30" s="162"/>
      <c r="G30" s="100" t="s">
        <v>34</v>
      </c>
      <c r="H30" s="101" t="s">
        <v>34</v>
      </c>
      <c r="I30" s="94"/>
    </row>
    <row r="31" spans="2:9" s="60" customFormat="1" ht="86" customHeight="1" x14ac:dyDescent="0.35">
      <c r="B31" s="93"/>
      <c r="C31" s="103" t="s">
        <v>106</v>
      </c>
      <c r="D31" s="161" t="s">
        <v>116</v>
      </c>
      <c r="E31" s="162"/>
      <c r="F31" s="162"/>
      <c r="G31" s="100" t="s">
        <v>129</v>
      </c>
      <c r="H31" s="101" t="s">
        <v>132</v>
      </c>
      <c r="I31" s="94"/>
    </row>
    <row r="32" spans="2:9" s="60" customFormat="1" ht="57" customHeight="1" x14ac:dyDescent="0.35">
      <c r="B32" s="93"/>
      <c r="C32" s="103" t="s">
        <v>121</v>
      </c>
      <c r="D32" s="161" t="s">
        <v>117</v>
      </c>
      <c r="E32" s="162"/>
      <c r="F32" s="162"/>
      <c r="G32" s="100" t="s">
        <v>130</v>
      </c>
      <c r="H32" s="101" t="s">
        <v>133</v>
      </c>
      <c r="I32" s="94"/>
    </row>
    <row r="33" spans="2:9" s="60" customFormat="1" ht="86" customHeight="1" x14ac:dyDescent="0.35">
      <c r="B33" s="93"/>
      <c r="C33" s="103" t="s">
        <v>122</v>
      </c>
      <c r="D33" s="161" t="s">
        <v>118</v>
      </c>
      <c r="E33" s="162"/>
      <c r="F33" s="162"/>
      <c r="G33" s="100" t="s">
        <v>129</v>
      </c>
      <c r="H33" s="101" t="s">
        <v>132</v>
      </c>
      <c r="I33" s="94"/>
    </row>
    <row r="34" spans="2:9" s="60" customFormat="1" ht="84.5" customHeight="1" x14ac:dyDescent="0.35">
      <c r="B34" s="93"/>
      <c r="C34" s="103" t="s">
        <v>123</v>
      </c>
      <c r="D34" s="161" t="s">
        <v>119</v>
      </c>
      <c r="E34" s="162"/>
      <c r="F34" s="162"/>
      <c r="G34" s="100" t="s">
        <v>152</v>
      </c>
      <c r="H34" s="101" t="s">
        <v>141</v>
      </c>
      <c r="I34" s="94"/>
    </row>
    <row r="35" spans="2:9" s="60" customFormat="1" ht="84.5" customHeight="1" x14ac:dyDescent="0.35">
      <c r="B35" s="93"/>
      <c r="C35" s="103" t="s">
        <v>124</v>
      </c>
      <c r="D35" s="161" t="s">
        <v>120</v>
      </c>
      <c r="E35" s="162"/>
      <c r="F35" s="162"/>
      <c r="G35" s="100" t="s">
        <v>153</v>
      </c>
      <c r="H35" s="101" t="s">
        <v>142</v>
      </c>
      <c r="I35" s="94"/>
    </row>
    <row r="36" spans="2:9" s="60" customFormat="1" ht="46.5" customHeight="1" x14ac:dyDescent="0.35">
      <c r="B36" s="93"/>
      <c r="C36" s="103" t="s">
        <v>125</v>
      </c>
      <c r="D36" s="161" t="s">
        <v>140</v>
      </c>
      <c r="E36" s="162"/>
      <c r="F36" s="162"/>
      <c r="G36" s="100" t="s">
        <v>34</v>
      </c>
      <c r="H36" s="102" t="s">
        <v>34</v>
      </c>
      <c r="I36" s="95"/>
    </row>
    <row r="37" spans="2:9" s="60" customFormat="1" ht="7" customHeight="1" x14ac:dyDescent="0.35">
      <c r="B37" s="96"/>
      <c r="C37" s="97"/>
      <c r="D37" s="98"/>
      <c r="E37" s="98"/>
      <c r="F37" s="98"/>
      <c r="G37" s="98"/>
      <c r="H37" s="98"/>
      <c r="I37" s="99"/>
    </row>
    <row r="38" spans="2:9" s="60" customFormat="1" ht="22.5" customHeight="1" x14ac:dyDescent="0.35">
      <c r="B38" s="62"/>
      <c r="C38" s="62"/>
      <c r="I38" s="4"/>
    </row>
    <row r="39" spans="2:9" ht="22.5" customHeight="1" x14ac:dyDescent="0.35">
      <c r="B39" s="145" t="s">
        <v>145</v>
      </c>
      <c r="C39" s="146"/>
      <c r="D39" s="147"/>
      <c r="E39" s="147"/>
      <c r="F39" s="147"/>
      <c r="G39" s="147"/>
      <c r="H39" s="147"/>
      <c r="I39" s="147"/>
    </row>
    <row r="40" spans="2:9" ht="35.5" customHeight="1" x14ac:dyDescent="0.35">
      <c r="B40" s="89"/>
      <c r="C40" s="166" t="s">
        <v>154</v>
      </c>
      <c r="D40" s="166"/>
      <c r="E40" s="166"/>
      <c r="F40" s="166"/>
      <c r="G40" s="166"/>
      <c r="H40" s="166"/>
      <c r="I40" s="90"/>
    </row>
    <row r="41" spans="2:9" ht="22.5" customHeight="1" x14ac:dyDescent="0.35"/>
    <row r="42" spans="2:9" ht="21.75" customHeight="1" x14ac:dyDescent="0.35">
      <c r="B42" s="150" t="s">
        <v>107</v>
      </c>
      <c r="C42" s="151"/>
      <c r="D42" s="151"/>
      <c r="E42" s="151"/>
      <c r="F42" s="151"/>
      <c r="G42" s="151"/>
      <c r="H42" s="151"/>
      <c r="I42" s="152"/>
    </row>
    <row r="43" spans="2:9" ht="21.75" customHeight="1" x14ac:dyDescent="0.35">
      <c r="B43" s="74"/>
      <c r="C43" s="81"/>
      <c r="D43" s="80" t="s">
        <v>108</v>
      </c>
      <c r="E43" s="80" t="s">
        <v>109</v>
      </c>
      <c r="F43" s="80" t="s">
        <v>110</v>
      </c>
      <c r="G43" s="81"/>
      <c r="H43" s="81"/>
      <c r="I43" s="82"/>
    </row>
    <row r="44" spans="2:9" ht="22.5" customHeight="1" x14ac:dyDescent="0.35">
      <c r="B44" s="75"/>
      <c r="C44" s="83"/>
      <c r="D44" s="83" t="s">
        <v>111</v>
      </c>
      <c r="E44" s="84">
        <v>45666</v>
      </c>
      <c r="F44" s="153" t="s">
        <v>34</v>
      </c>
      <c r="G44" s="153"/>
      <c r="H44" s="153"/>
      <c r="I44" s="154"/>
    </row>
    <row r="45" spans="2:9" ht="22.5" customHeight="1" x14ac:dyDescent="0.35">
      <c r="B45" s="76"/>
      <c r="C45" s="77"/>
      <c r="D45" s="77"/>
      <c r="E45" s="78"/>
      <c r="F45" s="79"/>
      <c r="G45" s="79"/>
      <c r="H45" s="79"/>
      <c r="I45" s="85"/>
    </row>
    <row r="46" spans="2:9" ht="22.5" customHeight="1" x14ac:dyDescent="0.35"/>
    <row r="47" spans="2:9" s="4" customFormat="1" ht="30.5" customHeight="1" x14ac:dyDescent="0.35">
      <c r="B47" s="91"/>
      <c r="C47" s="165" t="s">
        <v>135</v>
      </c>
      <c r="D47" s="165"/>
      <c r="E47" s="165"/>
      <c r="F47" s="165"/>
      <c r="G47" s="165"/>
      <c r="H47" s="165"/>
      <c r="I47" s="92"/>
    </row>
  </sheetData>
  <sheetProtection algorithmName="SHA-512" hashValue="8Plt+BqpEEWm5TfijK6rZvAlNNOXpSeYX58nPKbh+oR9NJyDfKqa06+lGUrQPnJAmf+R9PDvBgYuwC5DsshkQQ==" saltValue="Z4ztqRajzJG72z7NnS+0Sw==" spinCount="100000" sheet="1" objects="1" scenarios="1"/>
  <mergeCells count="21">
    <mergeCell ref="C47:H47"/>
    <mergeCell ref="D30:F30"/>
    <mergeCell ref="D31:F31"/>
    <mergeCell ref="D32:F32"/>
    <mergeCell ref="D35:F35"/>
    <mergeCell ref="D34:F34"/>
    <mergeCell ref="D33:F33"/>
    <mergeCell ref="B39:I39"/>
    <mergeCell ref="C40:H40"/>
    <mergeCell ref="D36:F36"/>
    <mergeCell ref="B4:I4"/>
    <mergeCell ref="B6:I6"/>
    <mergeCell ref="C7:H7"/>
    <mergeCell ref="B42:I42"/>
    <mergeCell ref="F44:I44"/>
    <mergeCell ref="B9:I9"/>
    <mergeCell ref="B10:I10"/>
    <mergeCell ref="B25:I25"/>
    <mergeCell ref="D28:F28"/>
    <mergeCell ref="D29:F29"/>
    <mergeCell ref="B27:F27"/>
  </mergeCells>
  <phoneticPr fontId="2" type="noConversion"/>
  <pageMargins left="0.7" right="0.7" top="0.78740157499999996" bottom="0.78740157499999996"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8429C49-0778-4DFE-980D-16367F53F31F}">
          <x14:formula1>
            <xm:f>INDIRECT(Dropdowns!$B$4)</xm:f>
          </x14:formula1>
          <xm:sqref>E12:E22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C4591-1B04-4E70-8136-3C6E9DD0DB73}">
  <sheetPr>
    <tabColor theme="7"/>
  </sheetPr>
  <dimension ref="A1:BC112"/>
  <sheetViews>
    <sheetView showGridLines="0" zoomScaleNormal="100" workbookViewId="0"/>
  </sheetViews>
  <sheetFormatPr baseColWidth="10" defaultRowHeight="14.5" x14ac:dyDescent="0.35"/>
  <cols>
    <col min="2" max="2" width="10.90625" customWidth="1"/>
    <col min="3" max="3" width="45.90625" customWidth="1"/>
    <col min="4" max="7" width="10.90625" customWidth="1"/>
    <col min="14" max="14" width="7.54296875" customWidth="1"/>
    <col min="17" max="17" width="11.26953125" bestFit="1" customWidth="1"/>
  </cols>
  <sheetData>
    <row r="1" spans="1:55" ht="7" customHeight="1" x14ac:dyDescent="0.35"/>
    <row r="2" spans="1:55" ht="7" customHeight="1" x14ac:dyDescent="0.35">
      <c r="O2" s="167" t="s">
        <v>155</v>
      </c>
      <c r="P2" s="167"/>
      <c r="Q2" s="167"/>
      <c r="R2" s="167"/>
      <c r="S2" s="167"/>
      <c r="T2" s="167"/>
      <c r="U2" s="167"/>
      <c r="V2" s="167"/>
      <c r="W2" s="167"/>
    </row>
    <row r="3" spans="1:55" ht="7" customHeight="1" x14ac:dyDescent="0.35">
      <c r="O3" s="167"/>
      <c r="P3" s="167"/>
      <c r="Q3" s="167"/>
      <c r="R3" s="167"/>
      <c r="S3" s="167"/>
      <c r="T3" s="167"/>
      <c r="U3" s="167"/>
      <c r="V3" s="167"/>
      <c r="W3" s="167"/>
    </row>
    <row r="4" spans="1:55" ht="21" x14ac:dyDescent="0.5">
      <c r="B4" s="180" t="s">
        <v>146</v>
      </c>
      <c r="C4" s="180"/>
      <c r="D4" s="180"/>
      <c r="E4" s="180"/>
      <c r="F4" s="180"/>
      <c r="G4" s="180"/>
      <c r="H4" s="180"/>
      <c r="I4" s="180"/>
      <c r="O4" s="167"/>
      <c r="P4" s="167"/>
      <c r="Q4" s="167"/>
      <c r="R4" s="167"/>
      <c r="S4" s="167"/>
      <c r="T4" s="167"/>
      <c r="U4" s="167"/>
      <c r="V4" s="167"/>
      <c r="W4" s="167"/>
    </row>
    <row r="5" spans="1:55" ht="15" thickBot="1" x14ac:dyDescent="0.4">
      <c r="O5" s="168"/>
      <c r="P5" s="168"/>
      <c r="Q5" s="168"/>
      <c r="R5" s="168"/>
      <c r="S5" s="168"/>
      <c r="T5" s="168"/>
      <c r="U5" s="168"/>
      <c r="V5" s="168"/>
      <c r="W5" s="168"/>
    </row>
    <row r="6" spans="1:55" ht="18.5" x14ac:dyDescent="0.35">
      <c r="A6" s="31"/>
      <c r="B6" s="32" t="s">
        <v>147</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4"/>
    </row>
    <row r="7" spans="1:55" ht="25" customHeight="1" x14ac:dyDescent="0.35">
      <c r="A7" s="5"/>
      <c r="D7" s="173" t="s">
        <v>53</v>
      </c>
      <c r="E7" s="173"/>
      <c r="F7" s="173"/>
      <c r="G7" s="173"/>
      <c r="H7" s="173"/>
      <c r="I7" s="173"/>
      <c r="J7" s="173"/>
      <c r="K7" s="173"/>
      <c r="L7" s="173"/>
      <c r="M7" s="173"/>
      <c r="N7" s="131"/>
      <c r="BC7" s="6"/>
    </row>
    <row r="8" spans="1:55" ht="25" customHeight="1" thickBot="1" x14ac:dyDescent="0.4">
      <c r="A8" s="5"/>
      <c r="B8" s="106"/>
      <c r="C8" s="107"/>
      <c r="D8" s="43" t="str">
        <f>Jahr_1</f>
        <v/>
      </c>
      <c r="E8" s="43" t="str">
        <f>Jahr_2</f>
        <v/>
      </c>
      <c r="F8" s="43" t="str">
        <f>Jahr_3</f>
        <v/>
      </c>
      <c r="G8" s="43" t="str">
        <f>Jahr_4</f>
        <v/>
      </c>
      <c r="H8" s="43" t="str">
        <f>Jahr_5</f>
        <v/>
      </c>
      <c r="I8" s="43" t="str">
        <f>Jahr_6</f>
        <v/>
      </c>
      <c r="J8" s="43" t="str">
        <f>Jahr_7</f>
        <v/>
      </c>
      <c r="K8" s="43" t="str">
        <f>Jahr_8</f>
        <v/>
      </c>
      <c r="L8" s="43" t="str">
        <f>Jahr_9</f>
        <v/>
      </c>
      <c r="M8" s="129" t="str">
        <f>Jahr_10</f>
        <v/>
      </c>
      <c r="N8" s="132"/>
      <c r="BC8" s="6"/>
    </row>
    <row r="9" spans="1:55" ht="25" customHeight="1" x14ac:dyDescent="0.35">
      <c r="A9" s="5"/>
      <c r="B9" s="178" t="s">
        <v>60</v>
      </c>
      <c r="C9" s="179"/>
      <c r="D9" s="35" t="str">
        <f t="shared" ref="D9:M9" ca="1" si="0">IFERROR(N(INDIRECT(D$8&amp;"!$D$16")),"")</f>
        <v/>
      </c>
      <c r="E9" s="35" t="str">
        <f t="shared" ca="1" si="0"/>
        <v/>
      </c>
      <c r="F9" s="35" t="str">
        <f t="shared" ca="1" si="0"/>
        <v/>
      </c>
      <c r="G9" s="35" t="str">
        <f t="shared" ca="1" si="0"/>
        <v/>
      </c>
      <c r="H9" s="35" t="str">
        <f t="shared" ca="1" si="0"/>
        <v/>
      </c>
      <c r="I9" s="35" t="str">
        <f t="shared" ca="1" si="0"/>
        <v/>
      </c>
      <c r="J9" s="35" t="str">
        <f t="shared" ca="1" si="0"/>
        <v/>
      </c>
      <c r="K9" s="35" t="str">
        <f t="shared" ca="1" si="0"/>
        <v/>
      </c>
      <c r="L9" s="35" t="str">
        <f t="shared" ca="1" si="0"/>
        <v/>
      </c>
      <c r="M9" s="139" t="str">
        <f t="shared" ca="1" si="0"/>
        <v/>
      </c>
      <c r="N9" s="132"/>
      <c r="BC9" s="6"/>
    </row>
    <row r="10" spans="1:55" ht="25" customHeight="1" x14ac:dyDescent="0.35">
      <c r="A10" s="5"/>
      <c r="B10" s="169" t="s">
        <v>58</v>
      </c>
      <c r="C10" s="170"/>
      <c r="D10" s="51" t="str">
        <f t="shared" ref="D10:M10" ca="1" si="1">IFERROR(N(INDIRECT(D$8&amp;"!$D$17")),"")</f>
        <v/>
      </c>
      <c r="E10" s="51" t="str">
        <f t="shared" ca="1" si="1"/>
        <v/>
      </c>
      <c r="F10" s="51" t="str">
        <f t="shared" ca="1" si="1"/>
        <v/>
      </c>
      <c r="G10" s="51" t="str">
        <f t="shared" ca="1" si="1"/>
        <v/>
      </c>
      <c r="H10" s="51" t="str">
        <f t="shared" ca="1" si="1"/>
        <v/>
      </c>
      <c r="I10" s="51" t="str">
        <f t="shared" ca="1" si="1"/>
        <v/>
      </c>
      <c r="J10" s="51" t="str">
        <f t="shared" ca="1" si="1"/>
        <v/>
      </c>
      <c r="K10" s="51" t="str">
        <f t="shared" ca="1" si="1"/>
        <v/>
      </c>
      <c r="L10" s="51" t="str">
        <f t="shared" ca="1" si="1"/>
        <v/>
      </c>
      <c r="M10" s="140" t="str">
        <f t="shared" ca="1" si="1"/>
        <v/>
      </c>
      <c r="N10" s="132"/>
      <c r="BC10" s="6"/>
    </row>
    <row r="11" spans="1:55" ht="25" customHeight="1" x14ac:dyDescent="0.35">
      <c r="A11" s="5"/>
      <c r="B11" s="171" t="s">
        <v>59</v>
      </c>
      <c r="C11" s="172"/>
      <c r="D11" s="52" t="str">
        <f t="shared" ref="D11:M11" ca="1" si="2">IFERROR(N(INDIRECT(D$8&amp;"!$D$18")),"")</f>
        <v/>
      </c>
      <c r="E11" s="52" t="str">
        <f t="shared" ca="1" si="2"/>
        <v/>
      </c>
      <c r="F11" s="52" t="str">
        <f t="shared" ca="1" si="2"/>
        <v/>
      </c>
      <c r="G11" s="52" t="str">
        <f t="shared" ca="1" si="2"/>
        <v/>
      </c>
      <c r="H11" s="52" t="str">
        <f t="shared" ca="1" si="2"/>
        <v/>
      </c>
      <c r="I11" s="52" t="str">
        <f t="shared" ca="1" si="2"/>
        <v/>
      </c>
      <c r="J11" s="52" t="str">
        <f t="shared" ca="1" si="2"/>
        <v/>
      </c>
      <c r="K11" s="52" t="str">
        <f t="shared" ca="1" si="2"/>
        <v/>
      </c>
      <c r="L11" s="52" t="str">
        <f t="shared" ca="1" si="2"/>
        <v/>
      </c>
      <c r="M11" s="142" t="str">
        <f t="shared" ca="1" si="2"/>
        <v/>
      </c>
      <c r="N11" s="133"/>
      <c r="BC11" s="6"/>
    </row>
    <row r="12" spans="1:55" ht="74" customHeight="1" x14ac:dyDescent="0.35">
      <c r="A12" s="5"/>
      <c r="C12" s="108"/>
      <c r="D12" s="109"/>
      <c r="E12" s="109"/>
      <c r="F12" s="109"/>
      <c r="G12" s="109"/>
      <c r="BC12" s="6"/>
    </row>
    <row r="13" spans="1:55" ht="14" customHeight="1" thickBot="1" x14ac:dyDescent="0.4">
      <c r="A13" s="8"/>
      <c r="B13" s="11"/>
      <c r="C13" s="117"/>
      <c r="D13" s="118"/>
      <c r="E13" s="118"/>
      <c r="F13" s="118"/>
      <c r="G13" s="118"/>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2"/>
    </row>
    <row r="14" spans="1:55" ht="19.5" customHeight="1" x14ac:dyDescent="0.35">
      <c r="A14" s="31"/>
      <c r="B14" s="32" t="s">
        <v>148</v>
      </c>
      <c r="C14" s="119"/>
      <c r="D14" s="120"/>
      <c r="E14" s="120"/>
      <c r="F14" s="120"/>
      <c r="G14" s="120"/>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4"/>
    </row>
    <row r="15" spans="1:55" ht="25" customHeight="1" x14ac:dyDescent="0.35">
      <c r="A15" s="5"/>
      <c r="D15" s="173" t="s">
        <v>76</v>
      </c>
      <c r="E15" s="173"/>
      <c r="F15" s="173"/>
      <c r="G15" s="173"/>
      <c r="H15" s="173"/>
      <c r="I15" s="173"/>
      <c r="J15" s="173"/>
      <c r="K15" s="173"/>
      <c r="L15" s="173"/>
      <c r="M15" s="173"/>
      <c r="N15" s="131"/>
      <c r="BC15" s="6"/>
    </row>
    <row r="16" spans="1:55" ht="25" customHeight="1" thickBot="1" x14ac:dyDescent="0.4">
      <c r="A16" s="5"/>
      <c r="B16" s="106"/>
      <c r="C16" s="107"/>
      <c r="D16" s="43" t="str">
        <f>Jahr_1</f>
        <v/>
      </c>
      <c r="E16" s="43" t="str">
        <f>Jahr_2</f>
        <v/>
      </c>
      <c r="F16" s="43" t="str">
        <f>Jahr_3</f>
        <v/>
      </c>
      <c r="G16" s="43" t="str">
        <f>Jahr_4</f>
        <v/>
      </c>
      <c r="H16" s="43" t="str">
        <f>Jahr_5</f>
        <v/>
      </c>
      <c r="I16" s="43" t="str">
        <f>Jahr_6</f>
        <v/>
      </c>
      <c r="J16" s="43" t="str">
        <f>Jahr_7</f>
        <v/>
      </c>
      <c r="K16" s="43" t="str">
        <f>Jahr_8</f>
        <v/>
      </c>
      <c r="L16" s="43" t="str">
        <f>Jahr_9</f>
        <v/>
      </c>
      <c r="M16" s="129" t="str">
        <f>Jahr_10</f>
        <v/>
      </c>
      <c r="N16" s="132"/>
      <c r="BC16" s="6"/>
    </row>
    <row r="17" spans="1:55" ht="25" customHeight="1" x14ac:dyDescent="0.35">
      <c r="A17" s="5"/>
      <c r="B17" s="178" t="s">
        <v>60</v>
      </c>
      <c r="C17" s="179"/>
      <c r="D17" s="35" t="str">
        <f t="shared" ref="D17:M17" ca="1" si="3">IFERROR(N(INDIRECT(D$8&amp;"!$E$16")),"")</f>
        <v/>
      </c>
      <c r="E17" s="35" t="str">
        <f t="shared" ca="1" si="3"/>
        <v/>
      </c>
      <c r="F17" s="35" t="str">
        <f t="shared" ca="1" si="3"/>
        <v/>
      </c>
      <c r="G17" s="35" t="str">
        <f t="shared" ca="1" si="3"/>
        <v/>
      </c>
      <c r="H17" s="35" t="str">
        <f t="shared" ca="1" si="3"/>
        <v/>
      </c>
      <c r="I17" s="35" t="str">
        <f t="shared" ca="1" si="3"/>
        <v/>
      </c>
      <c r="J17" s="35" t="str">
        <f t="shared" ca="1" si="3"/>
        <v/>
      </c>
      <c r="K17" s="35" t="str">
        <f t="shared" ca="1" si="3"/>
        <v/>
      </c>
      <c r="L17" s="35" t="str">
        <f t="shared" ca="1" si="3"/>
        <v/>
      </c>
      <c r="M17" s="139" t="str">
        <f t="shared" ca="1" si="3"/>
        <v/>
      </c>
      <c r="N17" s="132"/>
      <c r="BC17" s="6"/>
    </row>
    <row r="18" spans="1:55" ht="25" customHeight="1" x14ac:dyDescent="0.35">
      <c r="A18" s="5"/>
      <c r="B18" s="169" t="s">
        <v>58</v>
      </c>
      <c r="C18" s="170"/>
      <c r="D18" s="51" t="str">
        <f t="shared" ref="D18:M18" ca="1" si="4">IFERROR(N(INDIRECT(D$8&amp;"!$E$17")),"")</f>
        <v/>
      </c>
      <c r="E18" s="51" t="str">
        <f t="shared" ca="1" si="4"/>
        <v/>
      </c>
      <c r="F18" s="51" t="str">
        <f t="shared" ca="1" si="4"/>
        <v/>
      </c>
      <c r="G18" s="51" t="str">
        <f t="shared" ca="1" si="4"/>
        <v/>
      </c>
      <c r="H18" s="51" t="str">
        <f t="shared" ca="1" si="4"/>
        <v/>
      </c>
      <c r="I18" s="51" t="str">
        <f t="shared" ca="1" si="4"/>
        <v/>
      </c>
      <c r="J18" s="51" t="str">
        <f t="shared" ca="1" si="4"/>
        <v/>
      </c>
      <c r="K18" s="51" t="str">
        <f t="shared" ca="1" si="4"/>
        <v/>
      </c>
      <c r="L18" s="51" t="str">
        <f t="shared" ca="1" si="4"/>
        <v/>
      </c>
      <c r="M18" s="140" t="str">
        <f t="shared" ca="1" si="4"/>
        <v/>
      </c>
      <c r="N18" s="132"/>
      <c r="BC18" s="6"/>
    </row>
    <row r="19" spans="1:55" ht="25" customHeight="1" x14ac:dyDescent="0.35">
      <c r="A19" s="5"/>
      <c r="B19" s="171" t="s">
        <v>59</v>
      </c>
      <c r="C19" s="172"/>
      <c r="D19" s="52" t="str">
        <f t="shared" ref="D19:M19" ca="1" si="5">IFERROR(N(INDIRECT(D$8&amp;"!$E$18")),"")</f>
        <v/>
      </c>
      <c r="E19" s="52" t="str">
        <f t="shared" ca="1" si="5"/>
        <v/>
      </c>
      <c r="F19" s="52" t="str">
        <f t="shared" ca="1" si="5"/>
        <v/>
      </c>
      <c r="G19" s="52" t="str">
        <f t="shared" ca="1" si="5"/>
        <v/>
      </c>
      <c r="H19" s="52" t="str">
        <f t="shared" ca="1" si="5"/>
        <v/>
      </c>
      <c r="I19" s="52" t="str">
        <f t="shared" ca="1" si="5"/>
        <v/>
      </c>
      <c r="J19" s="52" t="str">
        <f t="shared" ca="1" si="5"/>
        <v/>
      </c>
      <c r="K19" s="52" t="str">
        <f t="shared" ca="1" si="5"/>
        <v/>
      </c>
      <c r="L19" s="52" t="str">
        <f t="shared" ca="1" si="5"/>
        <v/>
      </c>
      <c r="M19" s="142" t="str">
        <f t="shared" ca="1" si="5"/>
        <v/>
      </c>
      <c r="N19" s="133"/>
      <c r="BC19" s="6"/>
    </row>
    <row r="20" spans="1:55" ht="74" customHeight="1" x14ac:dyDescent="0.35">
      <c r="A20" s="5"/>
      <c r="C20" s="108"/>
      <c r="D20" s="109"/>
      <c r="E20" s="109"/>
      <c r="F20" s="109"/>
      <c r="G20" s="109"/>
      <c r="BC20" s="6"/>
    </row>
    <row r="21" spans="1:55" ht="14" customHeight="1" thickBot="1" x14ac:dyDescent="0.4">
      <c r="A21" s="8"/>
      <c r="B21" s="11"/>
      <c r="C21" s="117"/>
      <c r="D21" s="118"/>
      <c r="E21" s="118"/>
      <c r="F21" s="118"/>
      <c r="G21" s="118"/>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2"/>
    </row>
    <row r="22" spans="1:55" ht="19.5" customHeight="1" x14ac:dyDescent="0.35">
      <c r="A22" s="31"/>
      <c r="B22" s="32" t="s">
        <v>149</v>
      </c>
      <c r="C22" s="119"/>
      <c r="D22" s="120"/>
      <c r="E22" s="120"/>
      <c r="F22" s="120"/>
      <c r="G22" s="120"/>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4"/>
    </row>
    <row r="23" spans="1:55" ht="25" customHeight="1" x14ac:dyDescent="0.35">
      <c r="A23" s="5"/>
      <c r="D23" s="173" t="s">
        <v>77</v>
      </c>
      <c r="E23" s="173"/>
      <c r="F23" s="173"/>
      <c r="G23" s="173"/>
      <c r="H23" s="173"/>
      <c r="I23" s="173"/>
      <c r="J23" s="173"/>
      <c r="K23" s="173"/>
      <c r="L23" s="173"/>
      <c r="M23" s="173"/>
      <c r="N23" s="131"/>
      <c r="BC23" s="6"/>
    </row>
    <row r="24" spans="1:55" ht="25" customHeight="1" thickBot="1" x14ac:dyDescent="0.4">
      <c r="A24" s="5"/>
      <c r="B24" s="106"/>
      <c r="C24" s="107"/>
      <c r="D24" s="43" t="str">
        <f>Jahr_1</f>
        <v/>
      </c>
      <c r="E24" s="43" t="str">
        <f>Jahr_2</f>
        <v/>
      </c>
      <c r="F24" s="43" t="str">
        <f>Jahr_3</f>
        <v/>
      </c>
      <c r="G24" s="43" t="str">
        <f>Jahr_4</f>
        <v/>
      </c>
      <c r="H24" s="43" t="str">
        <f>Jahr_5</f>
        <v/>
      </c>
      <c r="I24" s="43" t="str">
        <f>Jahr_6</f>
        <v/>
      </c>
      <c r="J24" s="43" t="str">
        <f>Jahr_7</f>
        <v/>
      </c>
      <c r="K24" s="43" t="str">
        <f>Jahr_8</f>
        <v/>
      </c>
      <c r="L24" s="43" t="str">
        <f>Jahr_9</f>
        <v/>
      </c>
      <c r="M24" s="129" t="str">
        <f>Jahr_10</f>
        <v/>
      </c>
      <c r="N24" s="132"/>
      <c r="BC24" s="6"/>
    </row>
    <row r="25" spans="1:55" ht="25" customHeight="1" x14ac:dyDescent="0.35">
      <c r="A25" s="5"/>
      <c r="B25" s="178" t="s">
        <v>60</v>
      </c>
      <c r="C25" s="179"/>
      <c r="D25" s="35" t="str">
        <f t="shared" ref="D25:M25" ca="1" si="6">IFERROR(N(INDIRECT(D$8&amp;"!$F$16")),"")</f>
        <v/>
      </c>
      <c r="E25" s="35" t="str">
        <f t="shared" ca="1" si="6"/>
        <v/>
      </c>
      <c r="F25" s="35" t="str">
        <f t="shared" ca="1" si="6"/>
        <v/>
      </c>
      <c r="G25" s="35" t="str">
        <f t="shared" ca="1" si="6"/>
        <v/>
      </c>
      <c r="H25" s="35" t="str">
        <f t="shared" ca="1" si="6"/>
        <v/>
      </c>
      <c r="I25" s="35" t="str">
        <f t="shared" ca="1" si="6"/>
        <v/>
      </c>
      <c r="J25" s="35" t="str">
        <f t="shared" ca="1" si="6"/>
        <v/>
      </c>
      <c r="K25" s="35" t="str">
        <f t="shared" ca="1" si="6"/>
        <v/>
      </c>
      <c r="L25" s="35" t="str">
        <f t="shared" ca="1" si="6"/>
        <v/>
      </c>
      <c r="M25" s="139" t="str">
        <f t="shared" ca="1" si="6"/>
        <v/>
      </c>
      <c r="N25" s="132"/>
      <c r="BC25" s="6"/>
    </row>
    <row r="26" spans="1:55" ht="25" customHeight="1" x14ac:dyDescent="0.35">
      <c r="A26" s="5"/>
      <c r="B26" s="169" t="s">
        <v>58</v>
      </c>
      <c r="C26" s="170"/>
      <c r="D26" s="51" t="str">
        <f t="shared" ref="D26:M26" ca="1" si="7">IFERROR(N(INDIRECT(D$8&amp;"!$F$17")),"")</f>
        <v/>
      </c>
      <c r="E26" s="51" t="str">
        <f t="shared" ca="1" si="7"/>
        <v/>
      </c>
      <c r="F26" s="51" t="str">
        <f t="shared" ca="1" si="7"/>
        <v/>
      </c>
      <c r="G26" s="51" t="str">
        <f t="shared" ca="1" si="7"/>
        <v/>
      </c>
      <c r="H26" s="51" t="str">
        <f t="shared" ca="1" si="7"/>
        <v/>
      </c>
      <c r="I26" s="51" t="str">
        <f t="shared" ca="1" si="7"/>
        <v/>
      </c>
      <c r="J26" s="51" t="str">
        <f t="shared" ca="1" si="7"/>
        <v/>
      </c>
      <c r="K26" s="51" t="str">
        <f t="shared" ca="1" si="7"/>
        <v/>
      </c>
      <c r="L26" s="51" t="str">
        <f t="shared" ca="1" si="7"/>
        <v/>
      </c>
      <c r="M26" s="140" t="str">
        <f t="shared" ca="1" si="7"/>
        <v/>
      </c>
      <c r="N26" s="132"/>
      <c r="BC26" s="6"/>
    </row>
    <row r="27" spans="1:55" ht="25" customHeight="1" x14ac:dyDescent="0.35">
      <c r="A27" s="5"/>
      <c r="B27" s="171" t="s">
        <v>59</v>
      </c>
      <c r="C27" s="172"/>
      <c r="D27" s="52" t="str">
        <f t="shared" ref="D27:M27" ca="1" si="8">IFERROR(N(INDIRECT(D$8&amp;"!$F$18")),"")</f>
        <v/>
      </c>
      <c r="E27" s="52" t="str">
        <f t="shared" ca="1" si="8"/>
        <v/>
      </c>
      <c r="F27" s="52" t="str">
        <f t="shared" ca="1" si="8"/>
        <v/>
      </c>
      <c r="G27" s="52" t="str">
        <f t="shared" ca="1" si="8"/>
        <v/>
      </c>
      <c r="H27" s="52" t="str">
        <f t="shared" ca="1" si="8"/>
        <v/>
      </c>
      <c r="I27" s="52" t="str">
        <f t="shared" ca="1" si="8"/>
        <v/>
      </c>
      <c r="J27" s="52" t="str">
        <f t="shared" ca="1" si="8"/>
        <v/>
      </c>
      <c r="K27" s="52" t="str">
        <f t="shared" ca="1" si="8"/>
        <v/>
      </c>
      <c r="L27" s="52" t="str">
        <f t="shared" ca="1" si="8"/>
        <v/>
      </c>
      <c r="M27" s="142" t="str">
        <f t="shared" ca="1" si="8"/>
        <v/>
      </c>
      <c r="N27" s="133"/>
      <c r="BC27" s="6"/>
    </row>
    <row r="28" spans="1:55" ht="74" customHeight="1" x14ac:dyDescent="0.35">
      <c r="A28" s="5"/>
      <c r="C28" s="108"/>
      <c r="D28" s="109"/>
      <c r="E28" s="109"/>
      <c r="F28" s="109"/>
      <c r="G28" s="109"/>
      <c r="BC28" s="6"/>
    </row>
    <row r="29" spans="1:55" ht="14" customHeight="1" thickBot="1" x14ac:dyDescent="0.4">
      <c r="A29" s="8"/>
      <c r="B29" s="121"/>
      <c r="C29" s="121"/>
      <c r="D29" s="118"/>
      <c r="E29" s="118"/>
      <c r="F29" s="118"/>
      <c r="G29" s="118"/>
      <c r="H29" s="118"/>
      <c r="I29" s="118"/>
      <c r="J29" s="118"/>
      <c r="K29" s="118"/>
      <c r="L29" s="118"/>
      <c r="M29" s="118"/>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2"/>
    </row>
    <row r="30" spans="1:55" ht="19.5" customHeight="1" x14ac:dyDescent="0.35">
      <c r="A30" s="31"/>
      <c r="B30" s="32" t="s">
        <v>150</v>
      </c>
      <c r="C30" s="122"/>
      <c r="D30" s="120"/>
      <c r="E30" s="120"/>
      <c r="F30" s="120"/>
      <c r="G30" s="120"/>
      <c r="H30" s="120"/>
      <c r="I30" s="120"/>
      <c r="J30" s="120"/>
      <c r="K30" s="120"/>
      <c r="L30" s="120"/>
      <c r="M30" s="120"/>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4"/>
    </row>
    <row r="31" spans="1:55" ht="25" customHeight="1" x14ac:dyDescent="0.35">
      <c r="A31" s="5"/>
      <c r="D31" s="173" t="s">
        <v>78</v>
      </c>
      <c r="E31" s="173"/>
      <c r="F31" s="173"/>
      <c r="G31" s="173"/>
      <c r="H31" s="173"/>
      <c r="I31" s="173"/>
      <c r="J31" s="173"/>
      <c r="K31" s="173"/>
      <c r="L31" s="173"/>
      <c r="M31" s="173"/>
      <c r="N31" s="131"/>
      <c r="BC31" s="6"/>
    </row>
    <row r="32" spans="1:55" ht="25" customHeight="1" thickBot="1" x14ac:dyDescent="0.4">
      <c r="A32" s="5"/>
      <c r="B32" s="106"/>
      <c r="C32" s="107"/>
      <c r="D32" s="43" t="str">
        <f>Jahr_1</f>
        <v/>
      </c>
      <c r="E32" s="43" t="str">
        <f>Jahr_2</f>
        <v/>
      </c>
      <c r="F32" s="43" t="str">
        <f>Jahr_3</f>
        <v/>
      </c>
      <c r="G32" s="43" t="str">
        <f>Jahr_4</f>
        <v/>
      </c>
      <c r="H32" s="43" t="str">
        <f>Jahr_5</f>
        <v/>
      </c>
      <c r="I32" s="43" t="str">
        <f>Jahr_6</f>
        <v/>
      </c>
      <c r="J32" s="43" t="str">
        <f>Jahr_7</f>
        <v/>
      </c>
      <c r="K32" s="43" t="str">
        <f>Jahr_8</f>
        <v/>
      </c>
      <c r="L32" s="43" t="str">
        <f>Jahr_9</f>
        <v/>
      </c>
      <c r="M32" s="129" t="str">
        <f>Jahr_10</f>
        <v/>
      </c>
      <c r="N32" s="132"/>
      <c r="BC32" s="6"/>
    </row>
    <row r="33" spans="1:55" ht="25" customHeight="1" x14ac:dyDescent="0.35">
      <c r="A33" s="5"/>
      <c r="B33" s="178" t="s">
        <v>60</v>
      </c>
      <c r="C33" s="179"/>
      <c r="D33" s="35" t="str">
        <f t="shared" ref="D33:M33" ca="1" si="9">IF(IFERROR(N(INDIRECT(D$8&amp;"!$G$16")),"")=0,D35-D34,IFERROR(N(INDIRECT(D$8&amp;"!$G$16")),""))</f>
        <v/>
      </c>
      <c r="E33" s="35" t="str">
        <f t="shared" ca="1" si="9"/>
        <v/>
      </c>
      <c r="F33" s="35" t="str">
        <f t="shared" ca="1" si="9"/>
        <v/>
      </c>
      <c r="G33" s="35" t="str">
        <f t="shared" ca="1" si="9"/>
        <v/>
      </c>
      <c r="H33" s="35" t="str">
        <f t="shared" ca="1" si="9"/>
        <v/>
      </c>
      <c r="I33" s="35" t="str">
        <f t="shared" ca="1" si="9"/>
        <v/>
      </c>
      <c r="J33" s="35" t="str">
        <f t="shared" ca="1" si="9"/>
        <v/>
      </c>
      <c r="K33" s="35" t="str">
        <f t="shared" ca="1" si="9"/>
        <v/>
      </c>
      <c r="L33" s="35" t="str">
        <f t="shared" ca="1" si="9"/>
        <v/>
      </c>
      <c r="M33" s="139" t="str">
        <f t="shared" ca="1" si="9"/>
        <v/>
      </c>
      <c r="N33" s="132"/>
      <c r="BC33" s="6"/>
    </row>
    <row r="34" spans="1:55" ht="25" customHeight="1" x14ac:dyDescent="0.35">
      <c r="A34" s="5"/>
      <c r="B34" s="169" t="s">
        <v>58</v>
      </c>
      <c r="C34" s="170"/>
      <c r="D34" s="51" t="str">
        <f t="shared" ref="D34:M34" ca="1" si="10">IFERROR(N(INDIRECT(D$8&amp;"!$G$17")),"")</f>
        <v/>
      </c>
      <c r="E34" s="51" t="str">
        <f t="shared" ca="1" si="10"/>
        <v/>
      </c>
      <c r="F34" s="51" t="str">
        <f t="shared" ca="1" si="10"/>
        <v/>
      </c>
      <c r="G34" s="51" t="str">
        <f t="shared" ca="1" si="10"/>
        <v/>
      </c>
      <c r="H34" s="51" t="str">
        <f t="shared" ca="1" si="10"/>
        <v/>
      </c>
      <c r="I34" s="51" t="str">
        <f t="shared" ca="1" si="10"/>
        <v/>
      </c>
      <c r="J34" s="51" t="str">
        <f t="shared" ca="1" si="10"/>
        <v/>
      </c>
      <c r="K34" s="51" t="str">
        <f t="shared" ca="1" si="10"/>
        <v/>
      </c>
      <c r="L34" s="51" t="str">
        <f t="shared" ca="1" si="10"/>
        <v/>
      </c>
      <c r="M34" s="140" t="str">
        <f t="shared" ca="1" si="10"/>
        <v/>
      </c>
      <c r="N34" s="132"/>
      <c r="BC34" s="6"/>
    </row>
    <row r="35" spans="1:55" ht="25" customHeight="1" x14ac:dyDescent="0.35">
      <c r="A35" s="5"/>
      <c r="B35" s="171" t="s">
        <v>59</v>
      </c>
      <c r="C35" s="172"/>
      <c r="D35" s="52" t="str">
        <f t="shared" ref="D35:M35" ca="1" si="11">IFERROR(N(INDIRECT(D$8&amp;"!$G$18")),"")</f>
        <v/>
      </c>
      <c r="E35" s="52" t="str">
        <f t="shared" ca="1" si="11"/>
        <v/>
      </c>
      <c r="F35" s="52" t="str">
        <f t="shared" ca="1" si="11"/>
        <v/>
      </c>
      <c r="G35" s="52" t="str">
        <f t="shared" ca="1" si="11"/>
        <v/>
      </c>
      <c r="H35" s="52" t="str">
        <f t="shared" ca="1" si="11"/>
        <v/>
      </c>
      <c r="I35" s="52" t="str">
        <f t="shared" ca="1" si="11"/>
        <v/>
      </c>
      <c r="J35" s="52" t="str">
        <f t="shared" ca="1" si="11"/>
        <v/>
      </c>
      <c r="K35" s="52" t="str">
        <f t="shared" ca="1" si="11"/>
        <v/>
      </c>
      <c r="L35" s="52" t="str">
        <f t="shared" ca="1" si="11"/>
        <v/>
      </c>
      <c r="M35" s="142" t="str">
        <f t="shared" ca="1" si="11"/>
        <v/>
      </c>
      <c r="N35" s="133"/>
      <c r="BC35" s="6"/>
    </row>
    <row r="36" spans="1:55" ht="74" customHeight="1" x14ac:dyDescent="0.35">
      <c r="A36" s="5"/>
      <c r="B36" s="109"/>
      <c r="C36" s="109"/>
      <c r="D36" s="109"/>
      <c r="E36" s="109"/>
      <c r="F36" s="109"/>
      <c r="G36" s="109"/>
      <c r="BC36" s="6"/>
    </row>
    <row r="37" spans="1:55" ht="14" customHeight="1" thickBot="1" x14ac:dyDescent="0.4">
      <c r="A37" s="8"/>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2"/>
    </row>
    <row r="38" spans="1:55" ht="19.5" customHeight="1" x14ac:dyDescent="0.35">
      <c r="A38" s="5"/>
      <c r="B38" s="21" t="s">
        <v>37</v>
      </c>
      <c r="BC38" s="6"/>
    </row>
    <row r="39" spans="1:55" ht="25" customHeight="1" thickBot="1" x14ac:dyDescent="0.4">
      <c r="A39" s="5"/>
      <c r="B39" s="126"/>
      <c r="C39" s="39" t="s">
        <v>55</v>
      </c>
      <c r="D39" s="43" t="str">
        <f>Jahr_1</f>
        <v/>
      </c>
      <c r="E39" s="43" t="str">
        <f>Jahr_2</f>
        <v/>
      </c>
      <c r="F39" s="43" t="str">
        <f>Jahr_3</f>
        <v/>
      </c>
      <c r="G39" s="43" t="str">
        <f>Jahr_4</f>
        <v/>
      </c>
      <c r="H39" s="43" t="str">
        <f>Jahr_5</f>
        <v/>
      </c>
      <c r="I39" s="43" t="str">
        <f>Jahr_6</f>
        <v/>
      </c>
      <c r="J39" s="43" t="str">
        <f>Jahr_7</f>
        <v/>
      </c>
      <c r="K39" s="43" t="str">
        <f>Jahr_8</f>
        <v/>
      </c>
      <c r="L39" s="43" t="str">
        <f>Jahr_9</f>
        <v/>
      </c>
      <c r="M39" s="43" t="str">
        <f>Jahr_10</f>
        <v/>
      </c>
      <c r="N39" s="131"/>
      <c r="BC39" s="6"/>
    </row>
    <row r="40" spans="1:55" ht="25" customHeight="1" x14ac:dyDescent="0.35">
      <c r="A40" s="5"/>
      <c r="B40" s="176" t="s">
        <v>37</v>
      </c>
      <c r="C40" s="47" t="s">
        <v>74</v>
      </c>
      <c r="D40" s="124" t="str">
        <f t="shared" ref="D40:M40" ca="1" si="12">IFERROR(N(INDIRECT(D$8&amp;"!$F$21")),"")</f>
        <v/>
      </c>
      <c r="E40" s="124" t="str">
        <f t="shared" ca="1" si="12"/>
        <v/>
      </c>
      <c r="F40" s="124" t="str">
        <f t="shared" ca="1" si="12"/>
        <v/>
      </c>
      <c r="G40" s="124" t="str">
        <f t="shared" ca="1" si="12"/>
        <v/>
      </c>
      <c r="H40" s="124" t="str">
        <f t="shared" ca="1" si="12"/>
        <v/>
      </c>
      <c r="I40" s="124" t="str">
        <f t="shared" ca="1" si="12"/>
        <v/>
      </c>
      <c r="J40" s="124" t="str">
        <f t="shared" ca="1" si="12"/>
        <v/>
      </c>
      <c r="K40" s="124" t="str">
        <f t="shared" ca="1" si="12"/>
        <v/>
      </c>
      <c r="L40" s="124" t="str">
        <f t="shared" ca="1" si="12"/>
        <v/>
      </c>
      <c r="M40" s="124" t="str">
        <f t="shared" ca="1" si="12"/>
        <v/>
      </c>
      <c r="N40" s="132"/>
      <c r="BC40" s="6"/>
    </row>
    <row r="41" spans="1:55" ht="25" customHeight="1" x14ac:dyDescent="0.35">
      <c r="A41" s="5"/>
      <c r="B41" s="177"/>
      <c r="C41" s="48" t="s">
        <v>73</v>
      </c>
      <c r="D41" s="53" t="str">
        <f t="shared" ref="D41:M41" ca="1" si="13">IFERROR(N(INDIRECT(D$8&amp;"!$F$22")),"")</f>
        <v/>
      </c>
      <c r="E41" s="53" t="str">
        <f t="shared" ca="1" si="13"/>
        <v/>
      </c>
      <c r="F41" s="53" t="str">
        <f t="shared" ca="1" si="13"/>
        <v/>
      </c>
      <c r="G41" s="53" t="str">
        <f t="shared" ca="1" si="13"/>
        <v/>
      </c>
      <c r="H41" s="53" t="str">
        <f t="shared" ca="1" si="13"/>
        <v/>
      </c>
      <c r="I41" s="53" t="str">
        <f t="shared" ca="1" si="13"/>
        <v/>
      </c>
      <c r="J41" s="53" t="str">
        <f t="shared" ca="1" si="13"/>
        <v/>
      </c>
      <c r="K41" s="53" t="str">
        <f t="shared" ca="1" si="13"/>
        <v/>
      </c>
      <c r="L41" s="53" t="str">
        <f t="shared" ca="1" si="13"/>
        <v/>
      </c>
      <c r="M41" s="53" t="str">
        <f t="shared" ca="1" si="13"/>
        <v/>
      </c>
      <c r="N41" s="132"/>
      <c r="BC41" s="6"/>
    </row>
    <row r="42" spans="1:55" ht="25" customHeight="1" x14ac:dyDescent="0.35">
      <c r="A42" s="5"/>
      <c r="B42" s="177"/>
      <c r="C42" s="48" t="s">
        <v>72</v>
      </c>
      <c r="D42" s="53" t="str">
        <f t="shared" ref="D42:M42" ca="1" si="14">IFERROR(N(INDIRECT(D$8&amp;"!$F$23")),"")</f>
        <v/>
      </c>
      <c r="E42" s="53" t="str">
        <f t="shared" ca="1" si="14"/>
        <v/>
      </c>
      <c r="F42" s="53" t="str">
        <f t="shared" ca="1" si="14"/>
        <v/>
      </c>
      <c r="G42" s="53" t="str">
        <f t="shared" ca="1" si="14"/>
        <v/>
      </c>
      <c r="H42" s="53" t="str">
        <f t="shared" ca="1" si="14"/>
        <v/>
      </c>
      <c r="I42" s="53" t="str">
        <f t="shared" ca="1" si="14"/>
        <v/>
      </c>
      <c r="J42" s="53" t="str">
        <f t="shared" ca="1" si="14"/>
        <v/>
      </c>
      <c r="K42" s="53" t="str">
        <f t="shared" ca="1" si="14"/>
        <v/>
      </c>
      <c r="L42" s="53" t="str">
        <f t="shared" ca="1" si="14"/>
        <v/>
      </c>
      <c r="M42" s="53" t="str">
        <f t="shared" ca="1" si="14"/>
        <v/>
      </c>
      <c r="N42" s="132"/>
      <c r="BC42" s="6"/>
    </row>
    <row r="43" spans="1:55" ht="25" customHeight="1" x14ac:dyDescent="0.35">
      <c r="A43" s="5"/>
      <c r="B43" s="177"/>
      <c r="C43" s="48" t="s">
        <v>75</v>
      </c>
      <c r="D43" s="53" t="str">
        <f t="shared" ref="D43:M43" ca="1" si="15">IFERROR(N(INDIRECT(D$8&amp;"!$F$24")),"")</f>
        <v/>
      </c>
      <c r="E43" s="53" t="str">
        <f t="shared" ca="1" si="15"/>
        <v/>
      </c>
      <c r="F43" s="53" t="str">
        <f t="shared" ca="1" si="15"/>
        <v/>
      </c>
      <c r="G43" s="53" t="str">
        <f t="shared" ca="1" si="15"/>
        <v/>
      </c>
      <c r="H43" s="53" t="str">
        <f t="shared" ca="1" si="15"/>
        <v/>
      </c>
      <c r="I43" s="53" t="str">
        <f t="shared" ca="1" si="15"/>
        <v/>
      </c>
      <c r="J43" s="53" t="str">
        <f t="shared" ca="1" si="15"/>
        <v/>
      </c>
      <c r="K43" s="53" t="str">
        <f t="shared" ca="1" si="15"/>
        <v/>
      </c>
      <c r="L43" s="53" t="str">
        <f t="shared" ca="1" si="15"/>
        <v/>
      </c>
      <c r="M43" s="53" t="str">
        <f t="shared" ca="1" si="15"/>
        <v/>
      </c>
      <c r="N43" s="133"/>
      <c r="BC43" s="6"/>
    </row>
    <row r="44" spans="1:55" ht="74" customHeight="1" x14ac:dyDescent="0.35">
      <c r="A44" s="5"/>
      <c r="C44" s="108"/>
      <c r="D44" s="109"/>
      <c r="E44" s="109"/>
      <c r="F44" s="109"/>
      <c r="G44" s="109"/>
      <c r="BC44" s="6"/>
    </row>
    <row r="45" spans="1:55" ht="15" thickBot="1" x14ac:dyDescent="0.4">
      <c r="A45" s="8"/>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2"/>
    </row>
    <row r="46" spans="1:55" ht="18.5" x14ac:dyDescent="0.35">
      <c r="A46" s="31"/>
      <c r="B46" s="32" t="s">
        <v>83</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4"/>
    </row>
    <row r="47" spans="1:55" ht="20.5" customHeight="1" x14ac:dyDescent="0.35">
      <c r="A47" s="5"/>
      <c r="B47" s="22"/>
      <c r="C47" s="7"/>
      <c r="D47" s="173" t="s">
        <v>79</v>
      </c>
      <c r="E47" s="173"/>
      <c r="F47" s="173"/>
      <c r="G47" s="173"/>
      <c r="H47" s="173"/>
      <c r="I47" s="173"/>
      <c r="J47" s="173"/>
      <c r="K47" s="173"/>
      <c r="L47" s="173"/>
      <c r="M47" s="173"/>
      <c r="N47" s="131"/>
      <c r="BC47" s="6"/>
    </row>
    <row r="48" spans="1:55" ht="20.5" customHeight="1" thickBot="1" x14ac:dyDescent="0.4">
      <c r="A48" s="5"/>
      <c r="B48" s="127"/>
      <c r="C48" s="125" t="s">
        <v>55</v>
      </c>
      <c r="D48" s="43" t="str">
        <f>Jahr_1</f>
        <v/>
      </c>
      <c r="E48" s="43" t="str">
        <f>Jahr_2</f>
        <v/>
      </c>
      <c r="F48" s="43" t="str">
        <f>Jahr_3</f>
        <v/>
      </c>
      <c r="G48" s="43" t="str">
        <f>Jahr_4</f>
        <v/>
      </c>
      <c r="H48" s="43" t="str">
        <f>Jahr_5</f>
        <v/>
      </c>
      <c r="I48" s="43" t="str">
        <f>Jahr_6</f>
        <v/>
      </c>
      <c r="J48" s="43" t="str">
        <f>Jahr_7</f>
        <v/>
      </c>
      <c r="K48" s="43" t="str">
        <f>Jahr_8</f>
        <v/>
      </c>
      <c r="L48" s="43" t="str">
        <f>Jahr_9</f>
        <v/>
      </c>
      <c r="M48" s="129" t="str">
        <f>Jahr_10</f>
        <v/>
      </c>
      <c r="N48" s="132"/>
      <c r="BC48" s="6"/>
    </row>
    <row r="49" spans="1:55" ht="20.5" customHeight="1" x14ac:dyDescent="0.35">
      <c r="A49" s="5"/>
      <c r="B49" s="174" t="s">
        <v>56</v>
      </c>
      <c r="C49" s="20" t="s">
        <v>0</v>
      </c>
      <c r="D49" s="35" t="str">
        <f t="shared" ref="D49:M49" ca="1" si="16">IFERROR(N(INDIRECT(D$8&amp;"!$G$29")),"")</f>
        <v/>
      </c>
      <c r="E49" s="35" t="str">
        <f t="shared" ca="1" si="16"/>
        <v/>
      </c>
      <c r="F49" s="35" t="str">
        <f t="shared" ca="1" si="16"/>
        <v/>
      </c>
      <c r="G49" s="35" t="str">
        <f t="shared" ca="1" si="16"/>
        <v/>
      </c>
      <c r="H49" s="35" t="str">
        <f t="shared" ca="1" si="16"/>
        <v/>
      </c>
      <c r="I49" s="35" t="str">
        <f t="shared" ca="1" si="16"/>
        <v/>
      </c>
      <c r="J49" s="35" t="str">
        <f t="shared" ca="1" si="16"/>
        <v/>
      </c>
      <c r="K49" s="35" t="str">
        <f t="shared" ca="1" si="16"/>
        <v/>
      </c>
      <c r="L49" s="35" t="str">
        <f t="shared" ca="1" si="16"/>
        <v/>
      </c>
      <c r="M49" s="139" t="str">
        <f t="shared" ca="1" si="16"/>
        <v/>
      </c>
      <c r="N49" s="132"/>
      <c r="BC49" s="6"/>
    </row>
    <row r="50" spans="1:55" ht="20.5" customHeight="1" x14ac:dyDescent="0.35">
      <c r="A50" s="5"/>
      <c r="B50" s="175"/>
      <c r="C50" s="14" t="s">
        <v>3</v>
      </c>
      <c r="D50" s="35" t="str">
        <f t="shared" ref="D50:M50" ca="1" si="17">IFERROR(N(INDIRECT(D$8&amp;"!$G$30")),"")</f>
        <v/>
      </c>
      <c r="E50" s="35" t="str">
        <f t="shared" ca="1" si="17"/>
        <v/>
      </c>
      <c r="F50" s="35" t="str">
        <f t="shared" ca="1" si="17"/>
        <v/>
      </c>
      <c r="G50" s="35" t="str">
        <f t="shared" ca="1" si="17"/>
        <v/>
      </c>
      <c r="H50" s="35" t="str">
        <f t="shared" ca="1" si="17"/>
        <v/>
      </c>
      <c r="I50" s="35" t="str">
        <f t="shared" ca="1" si="17"/>
        <v/>
      </c>
      <c r="J50" s="35" t="str">
        <f t="shared" ca="1" si="17"/>
        <v/>
      </c>
      <c r="K50" s="35" t="str">
        <f t="shared" ca="1" si="17"/>
        <v/>
      </c>
      <c r="L50" s="35" t="str">
        <f t="shared" ca="1" si="17"/>
        <v/>
      </c>
      <c r="M50" s="139" t="str">
        <f t="shared" ca="1" si="17"/>
        <v/>
      </c>
      <c r="N50" s="132"/>
      <c r="BC50" s="6"/>
    </row>
    <row r="51" spans="1:55" ht="20.5" customHeight="1" x14ac:dyDescent="0.35">
      <c r="A51" s="5"/>
      <c r="B51" s="175"/>
      <c r="C51" s="14" t="s">
        <v>2</v>
      </c>
      <c r="D51" s="35" t="str">
        <f t="shared" ref="D51:M51" ca="1" si="18">IFERROR(N(INDIRECT(D$8&amp;"!$G$31")),"")</f>
        <v/>
      </c>
      <c r="E51" s="35" t="str">
        <f t="shared" ca="1" si="18"/>
        <v/>
      </c>
      <c r="F51" s="35" t="str">
        <f t="shared" ca="1" si="18"/>
        <v/>
      </c>
      <c r="G51" s="35" t="str">
        <f t="shared" ca="1" si="18"/>
        <v/>
      </c>
      <c r="H51" s="35" t="str">
        <f t="shared" ca="1" si="18"/>
        <v/>
      </c>
      <c r="I51" s="35" t="str">
        <f t="shared" ca="1" si="18"/>
        <v/>
      </c>
      <c r="J51" s="35" t="str">
        <f t="shared" ca="1" si="18"/>
        <v/>
      </c>
      <c r="K51" s="35" t="str">
        <f t="shared" ca="1" si="18"/>
        <v/>
      </c>
      <c r="L51" s="35" t="str">
        <f t="shared" ca="1" si="18"/>
        <v/>
      </c>
      <c r="M51" s="139" t="str">
        <f t="shared" ca="1" si="18"/>
        <v/>
      </c>
      <c r="N51" s="132"/>
      <c r="BC51" s="6"/>
    </row>
    <row r="52" spans="1:55" ht="20.5" customHeight="1" x14ac:dyDescent="0.35">
      <c r="A52" s="5"/>
      <c r="B52" s="175"/>
      <c r="C52" s="14" t="s">
        <v>1</v>
      </c>
      <c r="D52" s="35" t="str">
        <f t="shared" ref="D52:M52" ca="1" si="19">IFERROR(N(INDIRECT(D$8&amp;"!$G$32")),"")</f>
        <v/>
      </c>
      <c r="E52" s="35" t="str">
        <f t="shared" ca="1" si="19"/>
        <v/>
      </c>
      <c r="F52" s="35" t="str">
        <f t="shared" ca="1" si="19"/>
        <v/>
      </c>
      <c r="G52" s="35" t="str">
        <f t="shared" ca="1" si="19"/>
        <v/>
      </c>
      <c r="H52" s="35" t="str">
        <f t="shared" ca="1" si="19"/>
        <v/>
      </c>
      <c r="I52" s="35" t="str">
        <f t="shared" ca="1" si="19"/>
        <v/>
      </c>
      <c r="J52" s="35" t="str">
        <f t="shared" ca="1" si="19"/>
        <v/>
      </c>
      <c r="K52" s="35" t="str">
        <f t="shared" ca="1" si="19"/>
        <v/>
      </c>
      <c r="L52" s="35" t="str">
        <f t="shared" ca="1" si="19"/>
        <v/>
      </c>
      <c r="M52" s="139" t="str">
        <f t="shared" ca="1" si="19"/>
        <v/>
      </c>
      <c r="N52" s="132"/>
      <c r="BC52" s="6"/>
    </row>
    <row r="53" spans="1:55" ht="20.5" customHeight="1" x14ac:dyDescent="0.35">
      <c r="A53" s="5"/>
      <c r="B53" s="175"/>
      <c r="C53" s="14" t="s">
        <v>4</v>
      </c>
      <c r="D53" s="35" t="str">
        <f t="shared" ref="D53:M53" ca="1" si="20">IFERROR(N(INDIRECT(D$8&amp;"!$G$33")),"")</f>
        <v/>
      </c>
      <c r="E53" s="35" t="str">
        <f t="shared" ca="1" si="20"/>
        <v/>
      </c>
      <c r="F53" s="35" t="str">
        <f t="shared" ca="1" si="20"/>
        <v/>
      </c>
      <c r="G53" s="35" t="str">
        <f t="shared" ca="1" si="20"/>
        <v/>
      </c>
      <c r="H53" s="35" t="str">
        <f t="shared" ca="1" si="20"/>
        <v/>
      </c>
      <c r="I53" s="35" t="str">
        <f t="shared" ca="1" si="20"/>
        <v/>
      </c>
      <c r="J53" s="35" t="str">
        <f t="shared" ca="1" si="20"/>
        <v/>
      </c>
      <c r="K53" s="35" t="str">
        <f t="shared" ca="1" si="20"/>
        <v/>
      </c>
      <c r="L53" s="35" t="str">
        <f t="shared" ca="1" si="20"/>
        <v/>
      </c>
      <c r="M53" s="139" t="str">
        <f t="shared" ca="1" si="20"/>
        <v/>
      </c>
      <c r="N53" s="132"/>
      <c r="BC53" s="6"/>
    </row>
    <row r="54" spans="1:55" ht="20.5" customHeight="1" x14ac:dyDescent="0.35">
      <c r="A54" s="5"/>
      <c r="B54" s="175"/>
      <c r="C54" s="14" t="s">
        <v>9</v>
      </c>
      <c r="D54" s="35" t="str">
        <f t="shared" ref="D54:M54" ca="1" si="21">IFERROR(N(INDIRECT(D$8&amp;"!$G$34")),"")</f>
        <v/>
      </c>
      <c r="E54" s="35" t="str">
        <f t="shared" ca="1" si="21"/>
        <v/>
      </c>
      <c r="F54" s="35" t="str">
        <f t="shared" ca="1" si="21"/>
        <v/>
      </c>
      <c r="G54" s="35" t="str">
        <f t="shared" ca="1" si="21"/>
        <v/>
      </c>
      <c r="H54" s="35" t="str">
        <f t="shared" ca="1" si="21"/>
        <v/>
      </c>
      <c r="I54" s="35" t="str">
        <f t="shared" ca="1" si="21"/>
        <v/>
      </c>
      <c r="J54" s="35" t="str">
        <f t="shared" ca="1" si="21"/>
        <v/>
      </c>
      <c r="K54" s="35" t="str">
        <f t="shared" ca="1" si="21"/>
        <v/>
      </c>
      <c r="L54" s="35" t="str">
        <f t="shared" ca="1" si="21"/>
        <v/>
      </c>
      <c r="M54" s="139" t="str">
        <f t="shared" ca="1" si="21"/>
        <v/>
      </c>
      <c r="N54" s="132"/>
      <c r="BC54" s="6"/>
    </row>
    <row r="55" spans="1:55" ht="20.5" customHeight="1" x14ac:dyDescent="0.35">
      <c r="A55" s="5"/>
      <c r="B55" s="175"/>
      <c r="C55" s="14" t="s">
        <v>36</v>
      </c>
      <c r="D55" s="35" t="str">
        <f t="shared" ref="D55:M55" ca="1" si="22">IFERROR(N(INDIRECT(D$8&amp;"!$G$35")),"")</f>
        <v/>
      </c>
      <c r="E55" s="35" t="str">
        <f t="shared" ca="1" si="22"/>
        <v/>
      </c>
      <c r="F55" s="35" t="str">
        <f t="shared" ca="1" si="22"/>
        <v/>
      </c>
      <c r="G55" s="35" t="str">
        <f t="shared" ca="1" si="22"/>
        <v/>
      </c>
      <c r="H55" s="35" t="str">
        <f t="shared" ca="1" si="22"/>
        <v/>
      </c>
      <c r="I55" s="35" t="str">
        <f t="shared" ca="1" si="22"/>
        <v/>
      </c>
      <c r="J55" s="35" t="str">
        <f t="shared" ca="1" si="22"/>
        <v/>
      </c>
      <c r="K55" s="35" t="str">
        <f t="shared" ca="1" si="22"/>
        <v/>
      </c>
      <c r="L55" s="35" t="str">
        <f t="shared" ca="1" si="22"/>
        <v/>
      </c>
      <c r="M55" s="139" t="str">
        <f t="shared" ca="1" si="22"/>
        <v/>
      </c>
      <c r="N55" s="132"/>
      <c r="BC55" s="6"/>
    </row>
    <row r="56" spans="1:55" ht="20.5" customHeight="1" x14ac:dyDescent="0.35">
      <c r="A56" s="5"/>
      <c r="B56" s="175"/>
      <c r="C56" s="14" t="s">
        <v>11</v>
      </c>
      <c r="D56" s="35" t="str">
        <f t="shared" ref="D56:M56" ca="1" si="23">IFERROR(N(INDIRECT(D$8&amp;"!$G$36")),"")</f>
        <v/>
      </c>
      <c r="E56" s="35" t="str">
        <f t="shared" ca="1" si="23"/>
        <v/>
      </c>
      <c r="F56" s="35" t="str">
        <f t="shared" ca="1" si="23"/>
        <v/>
      </c>
      <c r="G56" s="35" t="str">
        <f t="shared" ca="1" si="23"/>
        <v/>
      </c>
      <c r="H56" s="35" t="str">
        <f t="shared" ca="1" si="23"/>
        <v/>
      </c>
      <c r="I56" s="35" t="str">
        <f t="shared" ca="1" si="23"/>
        <v/>
      </c>
      <c r="J56" s="35" t="str">
        <f t="shared" ca="1" si="23"/>
        <v/>
      </c>
      <c r="K56" s="35" t="str">
        <f t="shared" ca="1" si="23"/>
        <v/>
      </c>
      <c r="L56" s="35" t="str">
        <f t="shared" ca="1" si="23"/>
        <v/>
      </c>
      <c r="M56" s="139" t="str">
        <f t="shared" ca="1" si="23"/>
        <v/>
      </c>
      <c r="N56" s="132"/>
      <c r="BC56" s="6"/>
    </row>
    <row r="57" spans="1:55" ht="20.5" customHeight="1" x14ac:dyDescent="0.35">
      <c r="A57" s="5"/>
      <c r="B57" s="175"/>
      <c r="C57" s="15" t="s">
        <v>61</v>
      </c>
      <c r="D57" s="35" t="str">
        <f t="shared" ref="D57:M57" ca="1" si="24">IFERROR(N(INDIRECT(D$8&amp;"!$G$37")),"")</f>
        <v/>
      </c>
      <c r="E57" s="35" t="str">
        <f t="shared" ca="1" si="24"/>
        <v/>
      </c>
      <c r="F57" s="35" t="str">
        <f t="shared" ca="1" si="24"/>
        <v/>
      </c>
      <c r="G57" s="35" t="str">
        <f t="shared" ca="1" si="24"/>
        <v/>
      </c>
      <c r="H57" s="35" t="str">
        <f t="shared" ca="1" si="24"/>
        <v/>
      </c>
      <c r="I57" s="35" t="str">
        <f t="shared" ca="1" si="24"/>
        <v/>
      </c>
      <c r="J57" s="35" t="str">
        <f t="shared" ca="1" si="24"/>
        <v/>
      </c>
      <c r="K57" s="35" t="str">
        <f t="shared" ca="1" si="24"/>
        <v/>
      </c>
      <c r="L57" s="35" t="str">
        <f t="shared" ca="1" si="24"/>
        <v/>
      </c>
      <c r="M57" s="139" t="str">
        <f t="shared" ca="1" si="24"/>
        <v/>
      </c>
      <c r="N57" s="132"/>
      <c r="BC57" s="6"/>
    </row>
    <row r="58" spans="1:55" ht="20.5" customHeight="1" x14ac:dyDescent="0.35">
      <c r="A58" s="5"/>
      <c r="B58" s="186" t="s">
        <v>57</v>
      </c>
      <c r="C58" s="16" t="s">
        <v>10</v>
      </c>
      <c r="D58" s="51" t="str">
        <f t="shared" ref="D58:M58" ca="1" si="25">IFERROR(N(INDIRECT(D$8&amp;"!$G$38")),"")</f>
        <v/>
      </c>
      <c r="E58" s="51" t="str">
        <f t="shared" ca="1" si="25"/>
        <v/>
      </c>
      <c r="F58" s="51" t="str">
        <f t="shared" ca="1" si="25"/>
        <v/>
      </c>
      <c r="G58" s="51" t="str">
        <f t="shared" ca="1" si="25"/>
        <v/>
      </c>
      <c r="H58" s="51" t="str">
        <f t="shared" ca="1" si="25"/>
        <v/>
      </c>
      <c r="I58" s="51" t="str">
        <f t="shared" ca="1" si="25"/>
        <v/>
      </c>
      <c r="J58" s="51" t="str">
        <f t="shared" ca="1" si="25"/>
        <v/>
      </c>
      <c r="K58" s="51" t="str">
        <f t="shared" ca="1" si="25"/>
        <v/>
      </c>
      <c r="L58" s="51" t="str">
        <f t="shared" ca="1" si="25"/>
        <v/>
      </c>
      <c r="M58" s="140" t="str">
        <f t="shared" ca="1" si="25"/>
        <v/>
      </c>
      <c r="N58" s="132"/>
      <c r="BC58" s="6"/>
    </row>
    <row r="59" spans="1:55" ht="20.5" customHeight="1" x14ac:dyDescent="0.35">
      <c r="A59" s="5"/>
      <c r="B59" s="187"/>
      <c r="C59" s="16" t="s">
        <v>54</v>
      </c>
      <c r="D59" s="51" t="str">
        <f t="shared" ref="D59:M59" ca="1" si="26">IFERROR(N(INDIRECT(D$8&amp;"!$G$39")),"")</f>
        <v/>
      </c>
      <c r="E59" s="51" t="str">
        <f t="shared" ca="1" si="26"/>
        <v/>
      </c>
      <c r="F59" s="51" t="str">
        <f t="shared" ca="1" si="26"/>
        <v/>
      </c>
      <c r="G59" s="51" t="str">
        <f t="shared" ca="1" si="26"/>
        <v/>
      </c>
      <c r="H59" s="51" t="str">
        <f t="shared" ca="1" si="26"/>
        <v/>
      </c>
      <c r="I59" s="51" t="str">
        <f t="shared" ca="1" si="26"/>
        <v/>
      </c>
      <c r="J59" s="51" t="str">
        <f t="shared" ca="1" si="26"/>
        <v/>
      </c>
      <c r="K59" s="51" t="str">
        <f t="shared" ca="1" si="26"/>
        <v/>
      </c>
      <c r="L59" s="51" t="str">
        <f t="shared" ca="1" si="26"/>
        <v/>
      </c>
      <c r="M59" s="140" t="str">
        <f t="shared" ca="1" si="26"/>
        <v/>
      </c>
      <c r="N59" s="132"/>
      <c r="BC59" s="6"/>
    </row>
    <row r="60" spans="1:55" ht="20.5" customHeight="1" x14ac:dyDescent="0.35">
      <c r="A60" s="5"/>
      <c r="B60" s="187"/>
      <c r="C60" s="16" t="s">
        <v>6</v>
      </c>
      <c r="D60" s="51" t="str">
        <f t="shared" ref="D60:M60" ca="1" si="27">IFERROR(N(INDIRECT(D$8&amp;"!$G$40")),"")</f>
        <v/>
      </c>
      <c r="E60" s="51" t="str">
        <f t="shared" ca="1" si="27"/>
        <v/>
      </c>
      <c r="F60" s="51" t="str">
        <f t="shared" ca="1" si="27"/>
        <v/>
      </c>
      <c r="G60" s="51" t="str">
        <f t="shared" ca="1" si="27"/>
        <v/>
      </c>
      <c r="H60" s="51" t="str">
        <f t="shared" ca="1" si="27"/>
        <v/>
      </c>
      <c r="I60" s="51" t="str">
        <f t="shared" ca="1" si="27"/>
        <v/>
      </c>
      <c r="J60" s="51" t="str">
        <f t="shared" ca="1" si="27"/>
        <v/>
      </c>
      <c r="K60" s="51" t="str">
        <f t="shared" ca="1" si="27"/>
        <v/>
      </c>
      <c r="L60" s="51" t="str">
        <f t="shared" ca="1" si="27"/>
        <v/>
      </c>
      <c r="M60" s="140" t="str">
        <f t="shared" ca="1" si="27"/>
        <v/>
      </c>
      <c r="N60" s="132"/>
      <c r="BC60" s="6"/>
    </row>
    <row r="61" spans="1:55" ht="20.5" customHeight="1" x14ac:dyDescent="0.35">
      <c r="A61" s="5"/>
      <c r="B61" s="187"/>
      <c r="C61" s="16" t="s">
        <v>5</v>
      </c>
      <c r="D61" s="51" t="str">
        <f t="shared" ref="D61:M61" ca="1" si="28">IFERROR(N(INDIRECT(D$8&amp;"!$G$41")),"")</f>
        <v/>
      </c>
      <c r="E61" s="51" t="str">
        <f t="shared" ca="1" si="28"/>
        <v/>
      </c>
      <c r="F61" s="51" t="str">
        <f t="shared" ca="1" si="28"/>
        <v/>
      </c>
      <c r="G61" s="51" t="str">
        <f t="shared" ca="1" si="28"/>
        <v/>
      </c>
      <c r="H61" s="51" t="str">
        <f t="shared" ca="1" si="28"/>
        <v/>
      </c>
      <c r="I61" s="51" t="str">
        <f t="shared" ca="1" si="28"/>
        <v/>
      </c>
      <c r="J61" s="51" t="str">
        <f t="shared" ca="1" si="28"/>
        <v/>
      </c>
      <c r="K61" s="51" t="str">
        <f t="shared" ca="1" si="28"/>
        <v/>
      </c>
      <c r="L61" s="51" t="str">
        <f t="shared" ca="1" si="28"/>
        <v/>
      </c>
      <c r="M61" s="140" t="str">
        <f t="shared" ca="1" si="28"/>
        <v/>
      </c>
      <c r="N61" s="132"/>
      <c r="BC61" s="6"/>
    </row>
    <row r="62" spans="1:55" ht="20.5" customHeight="1" x14ac:dyDescent="0.35">
      <c r="A62" s="5"/>
      <c r="B62" s="188"/>
      <c r="C62" s="17" t="s">
        <v>62</v>
      </c>
      <c r="D62" s="51" t="str">
        <f t="shared" ref="D62:M62" ca="1" si="29">IFERROR(N(INDIRECT(D$8&amp;"!$G$42")),"")</f>
        <v/>
      </c>
      <c r="E62" s="51" t="str">
        <f t="shared" ca="1" si="29"/>
        <v/>
      </c>
      <c r="F62" s="51" t="str">
        <f t="shared" ca="1" si="29"/>
        <v/>
      </c>
      <c r="G62" s="51" t="str">
        <f t="shared" ca="1" si="29"/>
        <v/>
      </c>
      <c r="H62" s="51" t="str">
        <f t="shared" ca="1" si="29"/>
        <v/>
      </c>
      <c r="I62" s="51" t="str">
        <f t="shared" ca="1" si="29"/>
        <v/>
      </c>
      <c r="J62" s="51" t="str">
        <f t="shared" ca="1" si="29"/>
        <v/>
      </c>
      <c r="K62" s="51" t="str">
        <f t="shared" ca="1" si="29"/>
        <v/>
      </c>
      <c r="L62" s="51" t="str">
        <f t="shared" ca="1" si="29"/>
        <v/>
      </c>
      <c r="M62" s="140" t="str">
        <f t="shared" ca="1" si="29"/>
        <v/>
      </c>
      <c r="N62" s="132"/>
      <c r="BC62" s="6"/>
    </row>
    <row r="63" spans="1:55" ht="20.5" customHeight="1" x14ac:dyDescent="0.35">
      <c r="A63" s="5"/>
      <c r="B63" s="23" t="s">
        <v>59</v>
      </c>
      <c r="C63" s="13"/>
      <c r="D63" s="55" t="str">
        <f t="shared" ref="D63:M63" ca="1" si="30">IFERROR(N(INDIRECT(D$8&amp;"!$G$43")),"")</f>
        <v/>
      </c>
      <c r="E63" s="55" t="str">
        <f t="shared" ca="1" si="30"/>
        <v/>
      </c>
      <c r="F63" s="55" t="str">
        <f t="shared" ca="1" si="30"/>
        <v/>
      </c>
      <c r="G63" s="55" t="str">
        <f t="shared" ca="1" si="30"/>
        <v/>
      </c>
      <c r="H63" s="55" t="str">
        <f t="shared" ca="1" si="30"/>
        <v/>
      </c>
      <c r="I63" s="55" t="str">
        <f t="shared" ca="1" si="30"/>
        <v/>
      </c>
      <c r="J63" s="55" t="str">
        <f t="shared" ca="1" si="30"/>
        <v/>
      </c>
      <c r="K63" s="55" t="str">
        <f t="shared" ca="1" si="30"/>
        <v/>
      </c>
      <c r="L63" s="55" t="str">
        <f t="shared" ca="1" si="30"/>
        <v/>
      </c>
      <c r="M63" s="141" t="str">
        <f t="shared" ca="1" si="30"/>
        <v/>
      </c>
      <c r="N63" s="133"/>
      <c r="BC63" s="6"/>
    </row>
    <row r="64" spans="1:55" ht="15" thickBot="1" x14ac:dyDescent="0.4">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2"/>
    </row>
    <row r="65" spans="1:55" ht="18.5" x14ac:dyDescent="0.35">
      <c r="A65" s="31"/>
      <c r="B65" s="32" t="s">
        <v>84</v>
      </c>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4"/>
    </row>
    <row r="66" spans="1:55" ht="18.5" x14ac:dyDescent="0.35">
      <c r="A66" s="5"/>
      <c r="B66" s="21"/>
      <c r="D66" s="173" t="s">
        <v>79</v>
      </c>
      <c r="E66" s="173"/>
      <c r="F66" s="173"/>
      <c r="G66" s="173"/>
      <c r="H66" s="173"/>
      <c r="I66" s="173"/>
      <c r="J66" s="173"/>
      <c r="K66" s="173"/>
      <c r="L66" s="173"/>
      <c r="M66" s="173"/>
      <c r="N66" s="131"/>
      <c r="BC66" s="6"/>
    </row>
    <row r="67" spans="1:55" s="1" customFormat="1" ht="15" thickBot="1" x14ac:dyDescent="0.4">
      <c r="A67" s="110"/>
      <c r="B67"/>
      <c r="C67" s="3"/>
      <c r="D67" s="43" t="str">
        <f>Jahr_1</f>
        <v/>
      </c>
      <c r="E67" s="43" t="str">
        <f>Jahr_2</f>
        <v/>
      </c>
      <c r="F67" s="43" t="str">
        <f>Jahr_3</f>
        <v/>
      </c>
      <c r="G67" s="43" t="str">
        <f>Jahr_4</f>
        <v/>
      </c>
      <c r="H67" s="43" t="str">
        <f>Jahr_5</f>
        <v/>
      </c>
      <c r="I67" s="43" t="str">
        <f>Jahr_6</f>
        <v/>
      </c>
      <c r="J67" s="43" t="str">
        <f>Jahr_7</f>
        <v/>
      </c>
      <c r="K67" s="43" t="str">
        <f>Jahr_8</f>
        <v/>
      </c>
      <c r="L67" s="43" t="str">
        <f>Jahr_9</f>
        <v/>
      </c>
      <c r="M67" s="129" t="str">
        <f>Jahr_10</f>
        <v/>
      </c>
      <c r="N67" s="138"/>
      <c r="Q67"/>
      <c r="BC67" s="111"/>
    </row>
    <row r="68" spans="1:55" s="1" customFormat="1" x14ac:dyDescent="0.35">
      <c r="A68" s="110"/>
      <c r="B68" s="24" t="s">
        <v>30</v>
      </c>
      <c r="C68" s="25"/>
      <c r="D68"/>
      <c r="E68"/>
      <c r="F68"/>
      <c r="G68"/>
      <c r="H68"/>
      <c r="I68"/>
      <c r="J68"/>
      <c r="K68"/>
      <c r="L68"/>
      <c r="M68"/>
      <c r="N68" s="138"/>
      <c r="BC68" s="111"/>
    </row>
    <row r="69" spans="1:55" s="1" customFormat="1" x14ac:dyDescent="0.35">
      <c r="A69" s="110"/>
      <c r="B69" s="18" t="s">
        <v>13</v>
      </c>
      <c r="C69" s="18" t="s">
        <v>21</v>
      </c>
      <c r="D69" s="37" t="str">
        <f t="shared" ref="D69:M69" ca="1" si="31">IFERROR(N(INDIRECT(D$8&amp;"!$F$57")),"")</f>
        <v/>
      </c>
      <c r="E69" s="37" t="str">
        <f t="shared" ca="1" si="31"/>
        <v/>
      </c>
      <c r="F69" s="37" t="str">
        <f t="shared" ca="1" si="31"/>
        <v/>
      </c>
      <c r="G69" s="37" t="str">
        <f t="shared" ca="1" si="31"/>
        <v/>
      </c>
      <c r="H69" s="37" t="str">
        <f t="shared" ca="1" si="31"/>
        <v/>
      </c>
      <c r="I69" s="37" t="str">
        <f t="shared" ca="1" si="31"/>
        <v/>
      </c>
      <c r="J69" s="37" t="str">
        <f t="shared" ca="1" si="31"/>
        <v/>
      </c>
      <c r="K69" s="37" t="str">
        <f t="shared" ca="1" si="31"/>
        <v/>
      </c>
      <c r="L69" s="37" t="str">
        <f t="shared" ca="1" si="31"/>
        <v/>
      </c>
      <c r="M69" s="134" t="str">
        <f t="shared" ca="1" si="31"/>
        <v/>
      </c>
      <c r="N69" s="138"/>
      <c r="O69" s="112" t="s">
        <v>39</v>
      </c>
      <c r="P69"/>
      <c r="Q69"/>
      <c r="BC69" s="111"/>
    </row>
    <row r="70" spans="1:55" s="1" customFormat="1" x14ac:dyDescent="0.35">
      <c r="A70" s="110"/>
      <c r="B70" s="18" t="s">
        <v>14</v>
      </c>
      <c r="C70" s="18" t="s">
        <v>22</v>
      </c>
      <c r="D70" s="37" t="str">
        <f t="shared" ref="D70:M70" ca="1" si="32">IFERROR(N(INDIRECT(D$8&amp;"!$F$58")),"")</f>
        <v/>
      </c>
      <c r="E70" s="37" t="str">
        <f t="shared" ca="1" si="32"/>
        <v/>
      </c>
      <c r="F70" s="37" t="str">
        <f t="shared" ca="1" si="32"/>
        <v/>
      </c>
      <c r="G70" s="37" t="str">
        <f t="shared" ca="1" si="32"/>
        <v/>
      </c>
      <c r="H70" s="37" t="str">
        <f t="shared" ca="1" si="32"/>
        <v/>
      </c>
      <c r="I70" s="37" t="str">
        <f t="shared" ca="1" si="32"/>
        <v/>
      </c>
      <c r="J70" s="37" t="str">
        <f t="shared" ca="1" si="32"/>
        <v/>
      </c>
      <c r="K70" s="37" t="str">
        <f t="shared" ca="1" si="32"/>
        <v/>
      </c>
      <c r="L70" s="37" t="str">
        <f t="shared" ca="1" si="32"/>
        <v/>
      </c>
      <c r="M70" s="134" t="str">
        <f t="shared" ca="1" si="32"/>
        <v/>
      </c>
      <c r="N70" s="138"/>
      <c r="O70" s="112" t="s">
        <v>40</v>
      </c>
      <c r="Q70"/>
      <c r="BC70" s="111"/>
    </row>
    <row r="71" spans="1:55" s="1" customFormat="1" x14ac:dyDescent="0.35">
      <c r="A71" s="110"/>
      <c r="B71" s="18" t="s">
        <v>16</v>
      </c>
      <c r="C71" s="18" t="s">
        <v>23</v>
      </c>
      <c r="D71" s="37" t="str">
        <f t="shared" ref="D71:M71" ca="1" si="33">IFERROR(N(INDIRECT(D$8&amp;"!$F$59")),"")</f>
        <v/>
      </c>
      <c r="E71" s="37" t="str">
        <f t="shared" ca="1" si="33"/>
        <v/>
      </c>
      <c r="F71" s="37" t="str">
        <f t="shared" ca="1" si="33"/>
        <v/>
      </c>
      <c r="G71" s="37" t="str">
        <f t="shared" ca="1" si="33"/>
        <v/>
      </c>
      <c r="H71" s="37" t="str">
        <f t="shared" ca="1" si="33"/>
        <v/>
      </c>
      <c r="I71" s="37" t="str">
        <f t="shared" ca="1" si="33"/>
        <v/>
      </c>
      <c r="J71" s="37" t="str">
        <f t="shared" ca="1" si="33"/>
        <v/>
      </c>
      <c r="K71" s="37" t="str">
        <f t="shared" ca="1" si="33"/>
        <v/>
      </c>
      <c r="L71" s="37" t="str">
        <f t="shared" ca="1" si="33"/>
        <v/>
      </c>
      <c r="M71" s="134" t="str">
        <f t="shared" ca="1" si="33"/>
        <v/>
      </c>
      <c r="N71" s="138"/>
      <c r="O71" s="112" t="s">
        <v>41</v>
      </c>
      <c r="P71"/>
      <c r="Q71"/>
      <c r="BC71" s="111"/>
    </row>
    <row r="72" spans="1:55" s="1" customFormat="1" x14ac:dyDescent="0.35">
      <c r="A72" s="110"/>
      <c r="B72" s="44" t="s">
        <v>38</v>
      </c>
      <c r="C72" s="30" t="s">
        <v>50</v>
      </c>
      <c r="D72" s="38" t="str">
        <f t="shared" ref="D72:M72" ca="1" si="34">IFERROR(N(INDIRECT(D$8&amp;"!$F$60")),"")</f>
        <v/>
      </c>
      <c r="E72" s="38" t="str">
        <f t="shared" ca="1" si="34"/>
        <v/>
      </c>
      <c r="F72" s="38" t="str">
        <f t="shared" ca="1" si="34"/>
        <v/>
      </c>
      <c r="G72" s="38" t="str">
        <f t="shared" ca="1" si="34"/>
        <v/>
      </c>
      <c r="H72" s="38" t="str">
        <f t="shared" ca="1" si="34"/>
        <v/>
      </c>
      <c r="I72" s="38" t="str">
        <f t="shared" ca="1" si="34"/>
        <v/>
      </c>
      <c r="J72" s="38" t="str">
        <f t="shared" ca="1" si="34"/>
        <v/>
      </c>
      <c r="K72" s="38" t="str">
        <f t="shared" ca="1" si="34"/>
        <v/>
      </c>
      <c r="L72" s="38" t="str">
        <f t="shared" ca="1" si="34"/>
        <v/>
      </c>
      <c r="M72" s="135" t="str">
        <f t="shared" ca="1" si="34"/>
        <v/>
      </c>
      <c r="N72" s="138"/>
      <c r="O72" s="112"/>
      <c r="Q72"/>
      <c r="BC72" s="111"/>
    </row>
    <row r="73" spans="1:55" s="1" customFormat="1" x14ac:dyDescent="0.35">
      <c r="A73" s="110"/>
      <c r="B73" s="28" t="s">
        <v>31</v>
      </c>
      <c r="C73" s="45"/>
      <c r="D73" s="29"/>
      <c r="E73" s="29"/>
      <c r="F73" s="29"/>
      <c r="G73" s="29"/>
      <c r="H73" s="29"/>
      <c r="I73" s="29"/>
      <c r="J73" s="29"/>
      <c r="K73" s="29"/>
      <c r="L73" s="29"/>
      <c r="M73" s="29"/>
      <c r="N73" s="138"/>
      <c r="O73" s="112"/>
      <c r="Q73"/>
      <c r="BC73" s="111"/>
    </row>
    <row r="74" spans="1:55" s="1" customFormat="1" ht="29" x14ac:dyDescent="0.35">
      <c r="A74" s="110"/>
      <c r="B74" s="18" t="s">
        <v>13</v>
      </c>
      <c r="C74" s="18" t="s">
        <v>24</v>
      </c>
      <c r="D74" s="37" t="str">
        <f t="shared" ref="D74:M74" ca="1" si="35">IFERROR(N(INDIRECT(D$8&amp;"!$F$62")),"")</f>
        <v/>
      </c>
      <c r="E74" s="37" t="str">
        <f t="shared" ca="1" si="35"/>
        <v/>
      </c>
      <c r="F74" s="37" t="str">
        <f t="shared" ca="1" si="35"/>
        <v/>
      </c>
      <c r="G74" s="37" t="str">
        <f t="shared" ca="1" si="35"/>
        <v/>
      </c>
      <c r="H74" s="37" t="str">
        <f t="shared" ca="1" si="35"/>
        <v/>
      </c>
      <c r="I74" s="37" t="str">
        <f t="shared" ca="1" si="35"/>
        <v/>
      </c>
      <c r="J74" s="37" t="str">
        <f t="shared" ca="1" si="35"/>
        <v/>
      </c>
      <c r="K74" s="37" t="str">
        <f t="shared" ca="1" si="35"/>
        <v/>
      </c>
      <c r="L74" s="37" t="str">
        <f t="shared" ca="1" si="35"/>
        <v/>
      </c>
      <c r="M74" s="134" t="str">
        <f t="shared" ca="1" si="35"/>
        <v/>
      </c>
      <c r="N74" s="138"/>
      <c r="O74" s="112" t="s">
        <v>47</v>
      </c>
      <c r="Q74"/>
      <c r="BC74" s="111"/>
    </row>
    <row r="75" spans="1:55" s="1" customFormat="1" ht="29" x14ac:dyDescent="0.35">
      <c r="A75" s="110"/>
      <c r="B75" s="18" t="s">
        <v>14</v>
      </c>
      <c r="C75" s="18" t="s">
        <v>25</v>
      </c>
      <c r="D75" s="37" t="str">
        <f t="shared" ref="D75:M75" ca="1" si="36">IFERROR(N(INDIRECT(D$8&amp;"!$F$63")),"")</f>
        <v/>
      </c>
      <c r="E75" s="37" t="str">
        <f t="shared" ca="1" si="36"/>
        <v/>
      </c>
      <c r="F75" s="37" t="str">
        <f t="shared" ca="1" si="36"/>
        <v/>
      </c>
      <c r="G75" s="37" t="str">
        <f t="shared" ca="1" si="36"/>
        <v/>
      </c>
      <c r="H75" s="37" t="str">
        <f t="shared" ca="1" si="36"/>
        <v/>
      </c>
      <c r="I75" s="37" t="str">
        <f t="shared" ca="1" si="36"/>
        <v/>
      </c>
      <c r="J75" s="37" t="str">
        <f t="shared" ca="1" si="36"/>
        <v/>
      </c>
      <c r="K75" s="37" t="str">
        <f t="shared" ca="1" si="36"/>
        <v/>
      </c>
      <c r="L75" s="37" t="str">
        <f t="shared" ca="1" si="36"/>
        <v/>
      </c>
      <c r="M75" s="134" t="str">
        <f t="shared" ca="1" si="36"/>
        <v/>
      </c>
      <c r="N75" s="138"/>
      <c r="O75" s="112" t="s">
        <v>48</v>
      </c>
      <c r="Q75"/>
      <c r="BC75" s="111"/>
    </row>
    <row r="76" spans="1:55" s="1" customFormat="1" x14ac:dyDescent="0.35">
      <c r="A76" s="110"/>
      <c r="B76" s="44" t="s">
        <v>38</v>
      </c>
      <c r="C76" s="30" t="s">
        <v>51</v>
      </c>
      <c r="D76" s="38" t="str">
        <f t="shared" ref="D76:M76" ca="1" si="37">IFERROR(N(INDIRECT(D$8&amp;"!$F$64")),"")</f>
        <v/>
      </c>
      <c r="E76" s="38" t="str">
        <f t="shared" ca="1" si="37"/>
        <v/>
      </c>
      <c r="F76" s="38" t="str">
        <f t="shared" ca="1" si="37"/>
        <v/>
      </c>
      <c r="G76" s="38" t="str">
        <f t="shared" ca="1" si="37"/>
        <v/>
      </c>
      <c r="H76" s="38" t="str">
        <f t="shared" ca="1" si="37"/>
        <v/>
      </c>
      <c r="I76" s="38" t="str">
        <f t="shared" ca="1" si="37"/>
        <v/>
      </c>
      <c r="J76" s="38" t="str">
        <f t="shared" ca="1" si="37"/>
        <v/>
      </c>
      <c r="K76" s="38" t="str">
        <f t="shared" ca="1" si="37"/>
        <v/>
      </c>
      <c r="L76" s="38" t="str">
        <f t="shared" ca="1" si="37"/>
        <v/>
      </c>
      <c r="M76" s="135" t="str">
        <f t="shared" ca="1" si="37"/>
        <v/>
      </c>
      <c r="N76" s="138"/>
      <c r="O76" s="112"/>
      <c r="Q76"/>
      <c r="BC76" s="111"/>
    </row>
    <row r="77" spans="1:55" s="1" customFormat="1" x14ac:dyDescent="0.35">
      <c r="A77" s="110"/>
      <c r="B77" s="28" t="s">
        <v>32</v>
      </c>
      <c r="C77" s="45"/>
      <c r="D77" s="29"/>
      <c r="E77" s="29"/>
      <c r="F77" s="29"/>
      <c r="G77" s="29"/>
      <c r="H77" s="29"/>
      <c r="I77" s="29"/>
      <c r="J77" s="29"/>
      <c r="K77" s="29"/>
      <c r="L77" s="29"/>
      <c r="M77" s="29"/>
      <c r="N77" s="138"/>
      <c r="O77" s="112"/>
      <c r="Q77"/>
      <c r="BC77" s="111"/>
    </row>
    <row r="78" spans="1:55" s="1" customFormat="1" x14ac:dyDescent="0.35">
      <c r="A78" s="110"/>
      <c r="B78" s="18" t="s">
        <v>13</v>
      </c>
      <c r="C78" s="18" t="s">
        <v>26</v>
      </c>
      <c r="D78" s="37" t="str">
        <f t="shared" ref="D78:M78" ca="1" si="38">IFERROR(N(INDIRECT(D$8&amp;"!$F$66")),"")</f>
        <v/>
      </c>
      <c r="E78" s="37" t="str">
        <f t="shared" ca="1" si="38"/>
        <v/>
      </c>
      <c r="F78" s="37" t="str">
        <f t="shared" ca="1" si="38"/>
        <v/>
      </c>
      <c r="G78" s="37" t="str">
        <f t="shared" ca="1" si="38"/>
        <v/>
      </c>
      <c r="H78" s="37" t="str">
        <f t="shared" ca="1" si="38"/>
        <v/>
      </c>
      <c r="I78" s="37" t="str">
        <f t="shared" ca="1" si="38"/>
        <v/>
      </c>
      <c r="J78" s="37" t="str">
        <f t="shared" ca="1" si="38"/>
        <v/>
      </c>
      <c r="K78" s="37" t="str">
        <f t="shared" ca="1" si="38"/>
        <v/>
      </c>
      <c r="L78" s="37" t="str">
        <f t="shared" ca="1" si="38"/>
        <v/>
      </c>
      <c r="M78" s="134" t="str">
        <f t="shared" ca="1" si="38"/>
        <v/>
      </c>
      <c r="N78" s="138"/>
      <c r="O78" s="112" t="s">
        <v>42</v>
      </c>
      <c r="Q78"/>
      <c r="BC78" s="111"/>
    </row>
    <row r="79" spans="1:55" s="1" customFormat="1" ht="29" x14ac:dyDescent="0.35">
      <c r="A79" s="110"/>
      <c r="B79" s="18" t="s">
        <v>15</v>
      </c>
      <c r="C79" s="18" t="s">
        <v>27</v>
      </c>
      <c r="D79" s="37" t="str">
        <f t="shared" ref="D79:M79" ca="1" si="39">IFERROR(N(INDIRECT(D$8&amp;"!$F$67")),"")</f>
        <v/>
      </c>
      <c r="E79" s="37" t="str">
        <f t="shared" ca="1" si="39"/>
        <v/>
      </c>
      <c r="F79" s="37" t="str">
        <f t="shared" ca="1" si="39"/>
        <v/>
      </c>
      <c r="G79" s="37" t="str">
        <f t="shared" ca="1" si="39"/>
        <v/>
      </c>
      <c r="H79" s="37" t="str">
        <f t="shared" ca="1" si="39"/>
        <v/>
      </c>
      <c r="I79" s="37" t="str">
        <f t="shared" ca="1" si="39"/>
        <v/>
      </c>
      <c r="J79" s="37" t="str">
        <f t="shared" ca="1" si="39"/>
        <v/>
      </c>
      <c r="K79" s="37" t="str">
        <f t="shared" ca="1" si="39"/>
        <v/>
      </c>
      <c r="L79" s="37" t="str">
        <f t="shared" ca="1" si="39"/>
        <v/>
      </c>
      <c r="M79" s="134" t="str">
        <f t="shared" ca="1" si="39"/>
        <v/>
      </c>
      <c r="N79" s="138"/>
      <c r="O79" s="112" t="s">
        <v>49</v>
      </c>
      <c r="Q79"/>
      <c r="BC79" s="111"/>
    </row>
    <row r="80" spans="1:55" s="1" customFormat="1" x14ac:dyDescent="0.35">
      <c r="A80" s="110"/>
      <c r="B80" s="18" t="s">
        <v>16</v>
      </c>
      <c r="C80" s="18" t="s">
        <v>28</v>
      </c>
      <c r="D80" s="37" t="str">
        <f t="shared" ref="D80:M80" ca="1" si="40">IFERROR(N(INDIRECT(D$8&amp;"!$F$68")),"")</f>
        <v/>
      </c>
      <c r="E80" s="37" t="str">
        <f t="shared" ca="1" si="40"/>
        <v/>
      </c>
      <c r="F80" s="37" t="str">
        <f t="shared" ca="1" si="40"/>
        <v/>
      </c>
      <c r="G80" s="37" t="str">
        <f t="shared" ca="1" si="40"/>
        <v/>
      </c>
      <c r="H80" s="37" t="str">
        <f t="shared" ca="1" si="40"/>
        <v/>
      </c>
      <c r="I80" s="37" t="str">
        <f t="shared" ca="1" si="40"/>
        <v/>
      </c>
      <c r="J80" s="37" t="str">
        <f t="shared" ca="1" si="40"/>
        <v/>
      </c>
      <c r="K80" s="37" t="str">
        <f t="shared" ca="1" si="40"/>
        <v/>
      </c>
      <c r="L80" s="37" t="str">
        <f t="shared" ca="1" si="40"/>
        <v/>
      </c>
      <c r="M80" s="134" t="str">
        <f t="shared" ca="1" si="40"/>
        <v/>
      </c>
      <c r="N80" s="138"/>
      <c r="O80" s="112" t="s">
        <v>43</v>
      </c>
      <c r="Q80"/>
      <c r="BC80" s="111"/>
    </row>
    <row r="81" spans="1:55" s="1" customFormat="1" x14ac:dyDescent="0.35">
      <c r="A81" s="110"/>
      <c r="B81" s="18" t="s">
        <v>17</v>
      </c>
      <c r="C81" s="18" t="s">
        <v>12</v>
      </c>
      <c r="D81" s="37" t="str">
        <f t="shared" ref="D81:M81" ca="1" si="41">IFERROR(N(INDIRECT(D$8&amp;"!$F$69")),"")</f>
        <v/>
      </c>
      <c r="E81" s="37" t="str">
        <f t="shared" ca="1" si="41"/>
        <v/>
      </c>
      <c r="F81" s="37" t="str">
        <f t="shared" ca="1" si="41"/>
        <v/>
      </c>
      <c r="G81" s="37" t="str">
        <f t="shared" ca="1" si="41"/>
        <v/>
      </c>
      <c r="H81" s="37" t="str">
        <f t="shared" ca="1" si="41"/>
        <v/>
      </c>
      <c r="I81" s="37" t="str">
        <f t="shared" ca="1" si="41"/>
        <v/>
      </c>
      <c r="J81" s="37" t="str">
        <f t="shared" ca="1" si="41"/>
        <v/>
      </c>
      <c r="K81" s="37" t="str">
        <f t="shared" ca="1" si="41"/>
        <v/>
      </c>
      <c r="L81" s="37" t="str">
        <f t="shared" ca="1" si="41"/>
        <v/>
      </c>
      <c r="M81" s="134" t="str">
        <f t="shared" ca="1" si="41"/>
        <v/>
      </c>
      <c r="N81" s="138"/>
      <c r="O81" s="112" t="s">
        <v>44</v>
      </c>
      <c r="Q81"/>
      <c r="BC81" s="111"/>
    </row>
    <row r="82" spans="1:55" s="1" customFormat="1" x14ac:dyDescent="0.35">
      <c r="A82" s="110"/>
      <c r="B82" s="18" t="s">
        <v>18</v>
      </c>
      <c r="C82" s="18" t="s">
        <v>4</v>
      </c>
      <c r="D82" s="37" t="str">
        <f t="shared" ref="D82:M82" ca="1" si="42">IFERROR(N(INDIRECT(D$8&amp;"!$F$70")),"")</f>
        <v/>
      </c>
      <c r="E82" s="37" t="str">
        <f t="shared" ca="1" si="42"/>
        <v/>
      </c>
      <c r="F82" s="37" t="str">
        <f t="shared" ca="1" si="42"/>
        <v/>
      </c>
      <c r="G82" s="37" t="str">
        <f t="shared" ca="1" si="42"/>
        <v/>
      </c>
      <c r="H82" s="37" t="str">
        <f t="shared" ca="1" si="42"/>
        <v/>
      </c>
      <c r="I82" s="37" t="str">
        <f t="shared" ca="1" si="42"/>
        <v/>
      </c>
      <c r="J82" s="37" t="str">
        <f t="shared" ca="1" si="42"/>
        <v/>
      </c>
      <c r="K82" s="37" t="str">
        <f t="shared" ca="1" si="42"/>
        <v/>
      </c>
      <c r="L82" s="37" t="str">
        <f t="shared" ca="1" si="42"/>
        <v/>
      </c>
      <c r="M82" s="134" t="str">
        <f t="shared" ca="1" si="42"/>
        <v/>
      </c>
      <c r="N82" s="138"/>
      <c r="O82" s="112" t="s">
        <v>45</v>
      </c>
      <c r="Q82"/>
      <c r="BC82" s="111"/>
    </row>
    <row r="83" spans="1:55" s="1" customFormat="1" x14ac:dyDescent="0.35">
      <c r="A83" s="110"/>
      <c r="B83" s="18" t="s">
        <v>19</v>
      </c>
      <c r="C83" s="18" t="s">
        <v>9</v>
      </c>
      <c r="D83" s="37" t="str">
        <f t="shared" ref="D83:M83" ca="1" si="43">IFERROR(N(INDIRECT(D$8&amp;"!$F$71")),"")</f>
        <v/>
      </c>
      <c r="E83" s="37" t="str">
        <f t="shared" ca="1" si="43"/>
        <v/>
      </c>
      <c r="F83" s="37" t="str">
        <f t="shared" ca="1" si="43"/>
        <v/>
      </c>
      <c r="G83" s="37" t="str">
        <f t="shared" ca="1" si="43"/>
        <v/>
      </c>
      <c r="H83" s="37" t="str">
        <f t="shared" ca="1" si="43"/>
        <v/>
      </c>
      <c r="I83" s="37" t="str">
        <f t="shared" ca="1" si="43"/>
        <v/>
      </c>
      <c r="J83" s="37" t="str">
        <f t="shared" ca="1" si="43"/>
        <v/>
      </c>
      <c r="K83" s="37" t="str">
        <f t="shared" ca="1" si="43"/>
        <v/>
      </c>
      <c r="L83" s="37" t="str">
        <f t="shared" ca="1" si="43"/>
        <v/>
      </c>
      <c r="M83" s="134" t="str">
        <f t="shared" ca="1" si="43"/>
        <v/>
      </c>
      <c r="N83" s="138"/>
      <c r="O83" s="112" t="s">
        <v>63</v>
      </c>
      <c r="Q83"/>
      <c r="BC83" s="111"/>
    </row>
    <row r="84" spans="1:55" s="1" customFormat="1" ht="14.5" customHeight="1" x14ac:dyDescent="0.35">
      <c r="A84" s="110"/>
      <c r="B84" s="18" t="s">
        <v>20</v>
      </c>
      <c r="C84" s="18" t="s">
        <v>29</v>
      </c>
      <c r="D84" s="37" t="str">
        <f t="shared" ref="D84:M84" ca="1" si="44">IFERROR(N(INDIRECT(D$8&amp;"!$F$72")),"")</f>
        <v/>
      </c>
      <c r="E84" s="37" t="str">
        <f t="shared" ca="1" si="44"/>
        <v/>
      </c>
      <c r="F84" s="37" t="str">
        <f t="shared" ca="1" si="44"/>
        <v/>
      </c>
      <c r="G84" s="37" t="str">
        <f t="shared" ca="1" si="44"/>
        <v/>
      </c>
      <c r="H84" s="37" t="str">
        <f t="shared" ca="1" si="44"/>
        <v/>
      </c>
      <c r="I84" s="37" t="str">
        <f t="shared" ca="1" si="44"/>
        <v/>
      </c>
      <c r="J84" s="37" t="str">
        <f t="shared" ca="1" si="44"/>
        <v/>
      </c>
      <c r="K84" s="37" t="str">
        <f t="shared" ca="1" si="44"/>
        <v/>
      </c>
      <c r="L84" s="37" t="str">
        <f t="shared" ca="1" si="44"/>
        <v/>
      </c>
      <c r="M84" s="134" t="str">
        <f t="shared" ca="1" si="44"/>
        <v/>
      </c>
      <c r="N84" s="138"/>
      <c r="O84" s="112" t="s">
        <v>46</v>
      </c>
      <c r="Q84"/>
      <c r="BC84" s="111"/>
    </row>
    <row r="85" spans="1:55" s="1" customFormat="1" x14ac:dyDescent="0.35">
      <c r="A85" s="110"/>
      <c r="B85" s="44" t="s">
        <v>38</v>
      </c>
      <c r="C85" s="30" t="s">
        <v>52</v>
      </c>
      <c r="D85" s="38" t="str">
        <f t="shared" ref="D85:M85" ca="1" si="45">IFERROR(N(INDIRECT(D$8&amp;"!$F$73")),"")</f>
        <v/>
      </c>
      <c r="E85" s="38" t="str">
        <f t="shared" ca="1" si="45"/>
        <v/>
      </c>
      <c r="F85" s="38" t="str">
        <f t="shared" ca="1" si="45"/>
        <v/>
      </c>
      <c r="G85" s="38" t="str">
        <f t="shared" ca="1" si="45"/>
        <v/>
      </c>
      <c r="H85" s="38" t="str">
        <f t="shared" ca="1" si="45"/>
        <v/>
      </c>
      <c r="I85" s="38" t="str">
        <f t="shared" ca="1" si="45"/>
        <v/>
      </c>
      <c r="J85" s="38" t="str">
        <f t="shared" ca="1" si="45"/>
        <v/>
      </c>
      <c r="K85" s="38" t="str">
        <f t="shared" ca="1" si="45"/>
        <v/>
      </c>
      <c r="L85" s="38" t="str">
        <f t="shared" ca="1" si="45"/>
        <v/>
      </c>
      <c r="M85" s="135" t="str">
        <f t="shared" ca="1" si="45"/>
        <v/>
      </c>
      <c r="N85" s="138"/>
      <c r="Q85"/>
      <c r="BC85" s="111"/>
    </row>
    <row r="86" spans="1:55" x14ac:dyDescent="0.35">
      <c r="A86" s="5"/>
      <c r="B86" s="46"/>
      <c r="C86" s="26"/>
      <c r="D86" s="27"/>
      <c r="E86" s="27"/>
      <c r="F86" s="27"/>
      <c r="G86" s="27"/>
      <c r="H86" s="27"/>
      <c r="I86" s="27"/>
      <c r="J86" s="27"/>
      <c r="K86" s="27"/>
      <c r="L86" s="27"/>
      <c r="M86" s="136"/>
      <c r="N86" s="132"/>
      <c r="BC86" s="6"/>
    </row>
    <row r="87" spans="1:55" x14ac:dyDescent="0.35">
      <c r="A87" s="5"/>
      <c r="B87" s="13" t="s">
        <v>33</v>
      </c>
      <c r="C87" s="13"/>
      <c r="D87" s="36" t="str">
        <f t="shared" ref="D87:M87" ca="1" si="46">IFERROR(N(INDIRECT(D$8&amp;"!$F$75")),"")</f>
        <v/>
      </c>
      <c r="E87" s="36" t="str">
        <f t="shared" ca="1" si="46"/>
        <v/>
      </c>
      <c r="F87" s="36" t="str">
        <f t="shared" ca="1" si="46"/>
        <v/>
      </c>
      <c r="G87" s="36" t="str">
        <f t="shared" ca="1" si="46"/>
        <v/>
      </c>
      <c r="H87" s="36" t="str">
        <f t="shared" ca="1" si="46"/>
        <v/>
      </c>
      <c r="I87" s="36" t="str">
        <f t="shared" ca="1" si="46"/>
        <v/>
      </c>
      <c r="J87" s="36" t="str">
        <f t="shared" ca="1" si="46"/>
        <v/>
      </c>
      <c r="K87" s="36" t="str">
        <f t="shared" ca="1" si="46"/>
        <v/>
      </c>
      <c r="L87" s="36" t="str">
        <f t="shared" ca="1" si="46"/>
        <v/>
      </c>
      <c r="M87" s="137" t="str">
        <f t="shared" ca="1" si="46"/>
        <v/>
      </c>
      <c r="N87" s="133"/>
      <c r="BC87" s="6"/>
    </row>
    <row r="88" spans="1:55" ht="15" thickBot="1" x14ac:dyDescent="0.4">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2"/>
    </row>
    <row r="89" spans="1:55" ht="19" customHeight="1" x14ac:dyDescent="0.35">
      <c r="A89" s="113"/>
      <c r="B89" s="32" t="s">
        <v>114</v>
      </c>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4"/>
    </row>
    <row r="90" spans="1:55" ht="14.5" customHeight="1" x14ac:dyDescent="0.35">
      <c r="A90" s="114"/>
      <c r="B90" s="21"/>
      <c r="C90" s="126"/>
      <c r="D90" s="173" t="s">
        <v>100</v>
      </c>
      <c r="E90" s="173"/>
      <c r="F90" s="173"/>
      <c r="G90" s="173"/>
      <c r="H90" s="173"/>
      <c r="I90" s="173"/>
      <c r="J90" s="173"/>
      <c r="K90" s="173"/>
      <c r="L90" s="173"/>
      <c r="M90" s="173"/>
      <c r="N90" s="131"/>
      <c r="BC90" s="6"/>
    </row>
    <row r="91" spans="1:55" ht="15" thickBot="1" x14ac:dyDescent="0.4">
      <c r="A91" s="114"/>
      <c r="B91" s="181" t="s">
        <v>0</v>
      </c>
      <c r="C91" s="19" t="s">
        <v>80</v>
      </c>
      <c r="D91" s="43" t="str">
        <f>Jahr_1</f>
        <v/>
      </c>
      <c r="E91" s="43" t="str">
        <f>Jahr_2</f>
        <v/>
      </c>
      <c r="F91" s="43" t="str">
        <f>Jahr_3</f>
        <v/>
      </c>
      <c r="G91" s="43" t="str">
        <f>Jahr_4</f>
        <v/>
      </c>
      <c r="H91" s="43" t="str">
        <f>Jahr_5</f>
        <v/>
      </c>
      <c r="I91" s="43" t="str">
        <f>Jahr_6</f>
        <v/>
      </c>
      <c r="J91" s="43" t="str">
        <f>Jahr_7</f>
        <v/>
      </c>
      <c r="K91" s="43" t="str">
        <f>Jahr_8</f>
        <v/>
      </c>
      <c r="L91" s="43" t="str">
        <f>Jahr_9</f>
        <v/>
      </c>
      <c r="M91" s="129" t="str">
        <f>Jahr_10</f>
        <v/>
      </c>
      <c r="N91" s="132"/>
      <c r="BC91" s="6"/>
    </row>
    <row r="92" spans="1:55" x14ac:dyDescent="0.35">
      <c r="A92" s="114"/>
      <c r="B92" s="182"/>
      <c r="C92" s="49" t="s">
        <v>65</v>
      </c>
      <c r="D92" s="123" t="str">
        <f t="shared" ref="D92:M92" ca="1" si="47">IF(IFERROR(T(INDIRECT(D$8&amp;"!$B$89"))="Energieverbrauch und -erzeugung",TRUE),IFERROR(N(INDIRECT(D$8&amp;"!$D$94")),""),#N/A)</f>
        <v/>
      </c>
      <c r="E92" s="54" t="str">
        <f t="shared" ca="1" si="47"/>
        <v/>
      </c>
      <c r="F92" s="54" t="str">
        <f t="shared" ca="1" si="47"/>
        <v/>
      </c>
      <c r="G92" s="54" t="str">
        <f t="shared" ca="1" si="47"/>
        <v/>
      </c>
      <c r="H92" s="54" t="str">
        <f t="shared" ca="1" si="47"/>
        <v/>
      </c>
      <c r="I92" s="54" t="str">
        <f t="shared" ca="1" si="47"/>
        <v/>
      </c>
      <c r="J92" s="54" t="str">
        <f t="shared" ca="1" si="47"/>
        <v/>
      </c>
      <c r="K92" s="54" t="str">
        <f t="shared" ca="1" si="47"/>
        <v/>
      </c>
      <c r="L92" s="54" t="str">
        <f t="shared" ca="1" si="47"/>
        <v/>
      </c>
      <c r="M92" s="54" t="str">
        <f t="shared" ca="1" si="47"/>
        <v/>
      </c>
      <c r="N92" s="132"/>
      <c r="BC92" s="6"/>
    </row>
    <row r="93" spans="1:55" x14ac:dyDescent="0.35">
      <c r="A93" s="114"/>
      <c r="B93" s="182"/>
      <c r="C93" s="49" t="s">
        <v>66</v>
      </c>
      <c r="D93" s="54" t="str">
        <f t="shared" ref="D93:M93" ca="1" si="48">IF(IFERROR(T(INDIRECT(D$8&amp;"!$B$89"))="Energieverbrauch und -erzeugung",TRUE),IFERROR(N(INDIRECT(D$8&amp;"!$D$95")),""),#N/A)</f>
        <v/>
      </c>
      <c r="E93" s="54" t="str">
        <f t="shared" ca="1" si="48"/>
        <v/>
      </c>
      <c r="F93" s="54" t="str">
        <f t="shared" ca="1" si="48"/>
        <v/>
      </c>
      <c r="G93" s="54" t="str">
        <f t="shared" ca="1" si="48"/>
        <v/>
      </c>
      <c r="H93" s="54" t="str">
        <f t="shared" ca="1" si="48"/>
        <v/>
      </c>
      <c r="I93" s="54" t="str">
        <f t="shared" ca="1" si="48"/>
        <v/>
      </c>
      <c r="J93" s="54" t="str">
        <f t="shared" ca="1" si="48"/>
        <v/>
      </c>
      <c r="K93" s="54" t="str">
        <f t="shared" ca="1" si="48"/>
        <v/>
      </c>
      <c r="L93" s="54" t="str">
        <f t="shared" ca="1" si="48"/>
        <v/>
      </c>
      <c r="M93" s="54" t="str">
        <f t="shared" ca="1" si="48"/>
        <v/>
      </c>
      <c r="N93" s="132"/>
      <c r="BC93" s="6"/>
    </row>
    <row r="94" spans="1:55" x14ac:dyDescent="0.35">
      <c r="A94" s="114"/>
      <c r="B94" s="182"/>
      <c r="C94" s="49" t="s">
        <v>67</v>
      </c>
      <c r="D94" s="54" t="str">
        <f t="shared" ref="D94:M94" ca="1" si="49">IF(IFERROR(T(INDIRECT(D$8&amp;"!$B$89"))="Energieverbrauch und -erzeugung",TRUE),IFERROR(N(INDIRECT(D$8&amp;"!$D$96")),""),#N/A)</f>
        <v/>
      </c>
      <c r="E94" s="54" t="str">
        <f t="shared" ca="1" si="49"/>
        <v/>
      </c>
      <c r="F94" s="54" t="str">
        <f t="shared" ca="1" si="49"/>
        <v/>
      </c>
      <c r="G94" s="54" t="str">
        <f t="shared" ca="1" si="49"/>
        <v/>
      </c>
      <c r="H94" s="54" t="str">
        <f t="shared" ca="1" si="49"/>
        <v/>
      </c>
      <c r="I94" s="54" t="str">
        <f t="shared" ca="1" si="49"/>
        <v/>
      </c>
      <c r="J94" s="54" t="str">
        <f t="shared" ca="1" si="49"/>
        <v/>
      </c>
      <c r="K94" s="54" t="str">
        <f t="shared" ca="1" si="49"/>
        <v/>
      </c>
      <c r="L94" s="54" t="str">
        <f t="shared" ca="1" si="49"/>
        <v/>
      </c>
      <c r="M94" s="54" t="str">
        <f t="shared" ca="1" si="49"/>
        <v/>
      </c>
      <c r="N94" s="132"/>
      <c r="BC94" s="6"/>
    </row>
    <row r="95" spans="1:55" x14ac:dyDescent="0.35">
      <c r="A95" s="114"/>
      <c r="B95" s="182"/>
      <c r="C95" s="49" t="s">
        <v>68</v>
      </c>
      <c r="D95" s="54" t="str">
        <f t="shared" ref="D95:M95" ca="1" si="50">IF(IFERROR(T(INDIRECT(D$8&amp;"!$B$89"))="Energieverbrauch und -erzeugung",TRUE),IFERROR(N(INDIRECT(D$8&amp;"!$D$97")),""),#N/A)</f>
        <v/>
      </c>
      <c r="E95" s="54" t="str">
        <f t="shared" ca="1" si="50"/>
        <v/>
      </c>
      <c r="F95" s="54" t="str">
        <f t="shared" ca="1" si="50"/>
        <v/>
      </c>
      <c r="G95" s="54" t="str">
        <f t="shared" ca="1" si="50"/>
        <v/>
      </c>
      <c r="H95" s="54" t="str">
        <f t="shared" ca="1" si="50"/>
        <v/>
      </c>
      <c r="I95" s="54" t="str">
        <f t="shared" ca="1" si="50"/>
        <v/>
      </c>
      <c r="J95" s="54" t="str">
        <f t="shared" ca="1" si="50"/>
        <v/>
      </c>
      <c r="K95" s="54" t="str">
        <f t="shared" ca="1" si="50"/>
        <v/>
      </c>
      <c r="L95" s="54" t="str">
        <f t="shared" ca="1" si="50"/>
        <v/>
      </c>
      <c r="M95" s="54" t="str">
        <f t="shared" ca="1" si="50"/>
        <v/>
      </c>
      <c r="N95" s="132"/>
      <c r="BC95" s="6"/>
    </row>
    <row r="96" spans="1:55" x14ac:dyDescent="0.35">
      <c r="A96" s="114"/>
      <c r="B96" s="182"/>
      <c r="C96" s="49" t="s">
        <v>97</v>
      </c>
      <c r="D96" s="54" t="str">
        <f t="shared" ref="D96:M96" ca="1" si="51">IF(IFERROR(T(INDIRECT(D$8&amp;"!$B$89"))="Energieverbrauch und -erzeugung",TRUE),IFERROR(N(INDIRECT(D$8&amp;"!$D$98")),""),#N/A)</f>
        <v/>
      </c>
      <c r="E96" s="54" t="str">
        <f t="shared" ca="1" si="51"/>
        <v/>
      </c>
      <c r="F96" s="54" t="str">
        <f t="shared" ca="1" si="51"/>
        <v/>
      </c>
      <c r="G96" s="54" t="str">
        <f t="shared" ca="1" si="51"/>
        <v/>
      </c>
      <c r="H96" s="54" t="str">
        <f t="shared" ca="1" si="51"/>
        <v/>
      </c>
      <c r="I96" s="54" t="str">
        <f t="shared" ca="1" si="51"/>
        <v/>
      </c>
      <c r="J96" s="54" t="str">
        <f t="shared" ca="1" si="51"/>
        <v/>
      </c>
      <c r="K96" s="54" t="str">
        <f t="shared" ca="1" si="51"/>
        <v/>
      </c>
      <c r="L96" s="54" t="str">
        <f t="shared" ca="1" si="51"/>
        <v/>
      </c>
      <c r="M96" s="54" t="str">
        <f t="shared" ca="1" si="51"/>
        <v/>
      </c>
      <c r="N96" s="132"/>
      <c r="BC96" s="6"/>
    </row>
    <row r="97" spans="1:55" x14ac:dyDescent="0.35">
      <c r="A97" s="114"/>
      <c r="B97" s="182"/>
      <c r="C97" s="49" t="s">
        <v>69</v>
      </c>
      <c r="D97" s="54" t="str">
        <f t="shared" ref="D97:M97" ca="1" si="52">IF(IFERROR(T(INDIRECT(D$8&amp;"!$B$89"))="Energieverbrauch und -erzeugung",TRUE),IFERROR(N(INDIRECT(D$8&amp;"!$D$99")),""),#N/A)</f>
        <v/>
      </c>
      <c r="E97" s="54" t="str">
        <f t="shared" ca="1" si="52"/>
        <v/>
      </c>
      <c r="F97" s="54" t="str">
        <f t="shared" ca="1" si="52"/>
        <v/>
      </c>
      <c r="G97" s="54" t="str">
        <f t="shared" ca="1" si="52"/>
        <v/>
      </c>
      <c r="H97" s="54" t="str">
        <f t="shared" ca="1" si="52"/>
        <v/>
      </c>
      <c r="I97" s="54" t="str">
        <f t="shared" ca="1" si="52"/>
        <v/>
      </c>
      <c r="J97" s="54" t="str">
        <f t="shared" ca="1" si="52"/>
        <v/>
      </c>
      <c r="K97" s="54" t="str">
        <f t="shared" ca="1" si="52"/>
        <v/>
      </c>
      <c r="L97" s="54" t="str">
        <f t="shared" ca="1" si="52"/>
        <v/>
      </c>
      <c r="M97" s="54" t="str">
        <f t="shared" ca="1" si="52"/>
        <v/>
      </c>
      <c r="N97" s="132"/>
      <c r="BC97" s="6"/>
    </row>
    <row r="98" spans="1:55" x14ac:dyDescent="0.35">
      <c r="A98" s="114"/>
      <c r="B98" s="182"/>
      <c r="C98" s="49" t="s">
        <v>7</v>
      </c>
      <c r="D98" s="54" t="str">
        <f t="shared" ref="D98:M98" ca="1" si="53">IF(IFERROR(T(INDIRECT(D$8&amp;"!$B$89"))="Energieverbrauch und -erzeugung",TRUE),IFERROR(N(INDIRECT(D$8&amp;"!$D$100")),""),#N/A)</f>
        <v/>
      </c>
      <c r="E98" s="54" t="str">
        <f t="shared" ca="1" si="53"/>
        <v/>
      </c>
      <c r="F98" s="54" t="str">
        <f t="shared" ca="1" si="53"/>
        <v/>
      </c>
      <c r="G98" s="54" t="str">
        <f t="shared" ca="1" si="53"/>
        <v/>
      </c>
      <c r="H98" s="54" t="str">
        <f t="shared" ca="1" si="53"/>
        <v/>
      </c>
      <c r="I98" s="54" t="str">
        <f t="shared" ca="1" si="53"/>
        <v/>
      </c>
      <c r="J98" s="54" t="str">
        <f t="shared" ca="1" si="53"/>
        <v/>
      </c>
      <c r="K98" s="54" t="str">
        <f t="shared" ca="1" si="53"/>
        <v/>
      </c>
      <c r="L98" s="54" t="str">
        <f t="shared" ca="1" si="53"/>
        <v/>
      </c>
      <c r="M98" s="54" t="str">
        <f t="shared" ca="1" si="53"/>
        <v/>
      </c>
      <c r="N98" s="132"/>
      <c r="BC98" s="6"/>
    </row>
    <row r="99" spans="1:55" x14ac:dyDescent="0.35">
      <c r="A99" s="5"/>
      <c r="B99" s="182"/>
      <c r="C99" s="49" t="s">
        <v>8</v>
      </c>
      <c r="D99" s="54" t="str">
        <f t="shared" ref="D99:M99" ca="1" si="54">IF(IFERROR(T(INDIRECT(D$8&amp;"!$B$89"))="Energieverbrauch und -erzeugung",TRUE),IFERROR(N(INDIRECT(D$8&amp;"!$D$101")),""),#N/A)</f>
        <v/>
      </c>
      <c r="E99" s="54" t="str">
        <f t="shared" ca="1" si="54"/>
        <v/>
      </c>
      <c r="F99" s="54" t="str">
        <f t="shared" ca="1" si="54"/>
        <v/>
      </c>
      <c r="G99" s="54" t="str">
        <f t="shared" ca="1" si="54"/>
        <v/>
      </c>
      <c r="H99" s="54" t="str">
        <f t="shared" ca="1" si="54"/>
        <v/>
      </c>
      <c r="I99" s="54" t="str">
        <f t="shared" ca="1" si="54"/>
        <v/>
      </c>
      <c r="J99" s="54" t="str">
        <f t="shared" ca="1" si="54"/>
        <v/>
      </c>
      <c r="K99" s="54" t="str">
        <f t="shared" ca="1" si="54"/>
        <v/>
      </c>
      <c r="L99" s="54" t="str">
        <f t="shared" ca="1" si="54"/>
        <v/>
      </c>
      <c r="M99" s="54" t="str">
        <f t="shared" ca="1" si="54"/>
        <v/>
      </c>
      <c r="N99" s="132"/>
      <c r="BC99" s="6"/>
    </row>
    <row r="100" spans="1:55" ht="18.5" customHeight="1" x14ac:dyDescent="0.35">
      <c r="A100" s="5"/>
      <c r="B100" s="183"/>
      <c r="C100" s="41" t="s">
        <v>64</v>
      </c>
      <c r="D100" s="40" t="str">
        <f t="shared" ref="D100:M100" ca="1" si="55">IF(IFERROR(T(INDIRECT(D$8&amp;"!$B$89"))="Energieverbrauch und -erzeugung",TRUE),IFERROR(N(INDIRECT(D$8&amp;"!$D$92")),""),#N/A)</f>
        <v/>
      </c>
      <c r="E100" s="40" t="str">
        <f t="shared" ca="1" si="55"/>
        <v/>
      </c>
      <c r="F100" s="40" t="str">
        <f t="shared" ca="1" si="55"/>
        <v/>
      </c>
      <c r="G100" s="40" t="str">
        <f t="shared" ca="1" si="55"/>
        <v/>
      </c>
      <c r="H100" s="40" t="str">
        <f t="shared" ca="1" si="55"/>
        <v/>
      </c>
      <c r="I100" s="40" t="str">
        <f t="shared" ca="1" si="55"/>
        <v/>
      </c>
      <c r="J100" s="40" t="str">
        <f t="shared" ca="1" si="55"/>
        <v/>
      </c>
      <c r="K100" s="40" t="str">
        <f t="shared" ca="1" si="55"/>
        <v/>
      </c>
      <c r="L100" s="40" t="str">
        <f t="shared" ca="1" si="55"/>
        <v/>
      </c>
      <c r="M100" s="130" t="str">
        <f t="shared" ca="1" si="55"/>
        <v/>
      </c>
      <c r="N100" s="132"/>
      <c r="BC100" s="6"/>
    </row>
    <row r="101" spans="1:55" ht="29.5" customHeight="1" x14ac:dyDescent="0.35">
      <c r="A101" s="5"/>
      <c r="C101" s="4"/>
      <c r="D101" s="3"/>
      <c r="E101" s="3"/>
      <c r="F101" s="3"/>
      <c r="G101" s="3"/>
      <c r="H101" s="3"/>
      <c r="I101" s="3"/>
      <c r="J101" s="3"/>
      <c r="K101" s="3"/>
      <c r="L101" s="3"/>
      <c r="M101" s="3"/>
      <c r="N101" s="132"/>
      <c r="BC101" s="6"/>
    </row>
    <row r="102" spans="1:55" x14ac:dyDescent="0.35">
      <c r="A102" s="5"/>
      <c r="C102" s="126"/>
      <c r="D102" s="173" t="s">
        <v>101</v>
      </c>
      <c r="E102" s="173"/>
      <c r="F102" s="173"/>
      <c r="G102" s="173"/>
      <c r="H102" s="173"/>
      <c r="I102" s="173"/>
      <c r="J102" s="173"/>
      <c r="K102" s="173"/>
      <c r="L102" s="173"/>
      <c r="M102" s="173"/>
      <c r="N102" s="132"/>
      <c r="BC102" s="6"/>
    </row>
    <row r="103" spans="1:55" ht="15" thickBot="1" x14ac:dyDescent="0.4">
      <c r="A103" s="5"/>
      <c r="B103" s="181" t="s">
        <v>85</v>
      </c>
      <c r="C103" s="19" t="s">
        <v>81</v>
      </c>
      <c r="D103" s="43" t="str">
        <f>Jahr_1</f>
        <v/>
      </c>
      <c r="E103" s="43" t="str">
        <f>Jahr_2</f>
        <v/>
      </c>
      <c r="F103" s="43" t="str">
        <f>Jahr_3</f>
        <v/>
      </c>
      <c r="G103" s="43" t="str">
        <f>Jahr_4</f>
        <v/>
      </c>
      <c r="H103" s="43" t="str">
        <f>Jahr_5</f>
        <v/>
      </c>
      <c r="I103" s="43" t="str">
        <f>Jahr_6</f>
        <v/>
      </c>
      <c r="J103" s="43" t="str">
        <f>Jahr_7</f>
        <v/>
      </c>
      <c r="K103" s="43" t="str">
        <f>Jahr_8</f>
        <v/>
      </c>
      <c r="L103" s="43" t="str">
        <f>Jahr_9</f>
        <v/>
      </c>
      <c r="M103" s="129" t="str">
        <f>Jahr_10</f>
        <v/>
      </c>
      <c r="N103" s="132"/>
      <c r="BC103" s="6"/>
    </row>
    <row r="104" spans="1:55" x14ac:dyDescent="0.35">
      <c r="A104" s="5"/>
      <c r="B104" s="182"/>
      <c r="C104" s="49" t="s">
        <v>98</v>
      </c>
      <c r="D104" s="54" t="str">
        <f t="shared" ref="D104:M104" ca="1" si="56">IF(IFERROR(T(INDIRECT(D$8&amp;"!$B$89"))="Energieverbrauch und -erzeugung",TRUE),IFERROR(N(INDIRECT(D$8&amp;"!$D$106")),""),#N/A)</f>
        <v/>
      </c>
      <c r="E104" s="54" t="str">
        <f t="shared" ca="1" si="56"/>
        <v/>
      </c>
      <c r="F104" s="54" t="str">
        <f t="shared" ca="1" si="56"/>
        <v/>
      </c>
      <c r="G104" s="54" t="str">
        <f t="shared" ca="1" si="56"/>
        <v/>
      </c>
      <c r="H104" s="54" t="str">
        <f t="shared" ca="1" si="56"/>
        <v/>
      </c>
      <c r="I104" s="54" t="str">
        <f t="shared" ca="1" si="56"/>
        <v/>
      </c>
      <c r="J104" s="54" t="str">
        <f t="shared" ca="1" si="56"/>
        <v/>
      </c>
      <c r="K104" s="54" t="str">
        <f t="shared" ca="1" si="56"/>
        <v/>
      </c>
      <c r="L104" s="54" t="str">
        <f t="shared" ca="1" si="56"/>
        <v/>
      </c>
      <c r="M104" s="54" t="str">
        <f t="shared" ca="1" si="56"/>
        <v/>
      </c>
      <c r="N104" s="132"/>
      <c r="BC104" s="6"/>
    </row>
    <row r="105" spans="1:55" ht="18.5" customHeight="1" x14ac:dyDescent="0.35">
      <c r="A105" s="5"/>
      <c r="B105" s="182"/>
      <c r="C105" s="42" t="s">
        <v>70</v>
      </c>
      <c r="D105" s="40" t="str">
        <f t="shared" ref="D105:M105" ca="1" si="57">IF(IFERROR(T(INDIRECT(D$8&amp;"!$B$89"))="Energieverbrauch und -erzeugung",TRUE),IFERROR(N(INDIRECT(D$8&amp;"!$D$104")),""),#N/A)</f>
        <v/>
      </c>
      <c r="E105" s="40" t="str">
        <f t="shared" ca="1" si="57"/>
        <v/>
      </c>
      <c r="F105" s="40" t="str">
        <f t="shared" ca="1" si="57"/>
        <v/>
      </c>
      <c r="G105" s="40" t="str">
        <f t="shared" ca="1" si="57"/>
        <v/>
      </c>
      <c r="H105" s="40" t="str">
        <f t="shared" ca="1" si="57"/>
        <v/>
      </c>
      <c r="I105" s="40" t="str">
        <f t="shared" ca="1" si="57"/>
        <v/>
      </c>
      <c r="J105" s="40" t="str">
        <f t="shared" ca="1" si="57"/>
        <v/>
      </c>
      <c r="K105" s="40" t="str">
        <f t="shared" ca="1" si="57"/>
        <v/>
      </c>
      <c r="L105" s="40" t="str">
        <f t="shared" ca="1" si="57"/>
        <v/>
      </c>
      <c r="M105" s="130" t="str">
        <f t="shared" ca="1" si="57"/>
        <v/>
      </c>
      <c r="N105" s="132"/>
      <c r="BC105" s="6"/>
    </row>
    <row r="106" spans="1:55" ht="29" customHeight="1" x14ac:dyDescent="0.35">
      <c r="A106" s="5"/>
      <c r="B106" s="115"/>
      <c r="C106" s="116"/>
      <c r="D106" s="3"/>
      <c r="E106" s="3"/>
      <c r="F106" s="3"/>
      <c r="G106" s="3"/>
      <c r="H106" s="3"/>
      <c r="I106" s="3"/>
      <c r="J106" s="3"/>
      <c r="K106" s="3"/>
      <c r="L106" s="3"/>
      <c r="M106" s="3"/>
      <c r="N106" s="132"/>
      <c r="BC106" s="6"/>
    </row>
    <row r="107" spans="1:55" x14ac:dyDescent="0.35">
      <c r="A107" s="5"/>
      <c r="B107" s="115"/>
      <c r="C107" s="128"/>
      <c r="D107" s="173" t="s">
        <v>102</v>
      </c>
      <c r="E107" s="173"/>
      <c r="F107" s="173"/>
      <c r="G107" s="173"/>
      <c r="H107" s="173"/>
      <c r="I107" s="173"/>
      <c r="J107" s="173"/>
      <c r="K107" s="173"/>
      <c r="L107" s="173"/>
      <c r="M107" s="173"/>
      <c r="N107" s="132"/>
      <c r="BC107" s="6"/>
    </row>
    <row r="108" spans="1:55" ht="15" thickBot="1" x14ac:dyDescent="0.4">
      <c r="A108" s="5"/>
      <c r="B108" s="184" t="s">
        <v>86</v>
      </c>
      <c r="C108" s="19" t="s">
        <v>81</v>
      </c>
      <c r="D108" s="43" t="str">
        <f>Jahr_1</f>
        <v/>
      </c>
      <c r="E108" s="43" t="str">
        <f>Jahr_2</f>
        <v/>
      </c>
      <c r="F108" s="43" t="str">
        <f>Jahr_3</f>
        <v/>
      </c>
      <c r="G108" s="43" t="str">
        <f>Jahr_4</f>
        <v/>
      </c>
      <c r="H108" s="43" t="str">
        <f>Jahr_5</f>
        <v/>
      </c>
      <c r="I108" s="43" t="str">
        <f>Jahr_6</f>
        <v/>
      </c>
      <c r="J108" s="43" t="str">
        <f>Jahr_7</f>
        <v/>
      </c>
      <c r="K108" s="43" t="str">
        <f>Jahr_8</f>
        <v/>
      </c>
      <c r="L108" s="43" t="str">
        <f>Jahr_9</f>
        <v/>
      </c>
      <c r="M108" s="129" t="str">
        <f>Jahr_10</f>
        <v/>
      </c>
      <c r="N108" s="132"/>
      <c r="BC108" s="6"/>
    </row>
    <row r="109" spans="1:55" x14ac:dyDescent="0.35">
      <c r="A109" s="5"/>
      <c r="B109" s="185"/>
      <c r="C109" s="49" t="s">
        <v>35</v>
      </c>
      <c r="D109" s="54" t="str">
        <f t="shared" ref="D109:M109" ca="1" si="58">IF(IFERROR(T(INDIRECT(D$8&amp;"!$B$89"))="Energieverbrauch und -erzeugung",TRUE),IFERROR(N(INDIRECT(D$8&amp;"!$D$111")),""),#N/A)</f>
        <v/>
      </c>
      <c r="E109" s="54" t="str">
        <f t="shared" ca="1" si="58"/>
        <v/>
      </c>
      <c r="F109" s="54" t="str">
        <f t="shared" ca="1" si="58"/>
        <v/>
      </c>
      <c r="G109" s="54" t="str">
        <f t="shared" ca="1" si="58"/>
        <v/>
      </c>
      <c r="H109" s="54" t="str">
        <f t="shared" ca="1" si="58"/>
        <v/>
      </c>
      <c r="I109" s="54" t="str">
        <f t="shared" ca="1" si="58"/>
        <v/>
      </c>
      <c r="J109" s="54" t="str">
        <f t="shared" ca="1" si="58"/>
        <v/>
      </c>
      <c r="K109" s="54" t="str">
        <f t="shared" ca="1" si="58"/>
        <v/>
      </c>
      <c r="L109" s="54" t="str">
        <f t="shared" ca="1" si="58"/>
        <v/>
      </c>
      <c r="M109" s="54" t="str">
        <f t="shared" ca="1" si="58"/>
        <v/>
      </c>
      <c r="N109" s="132"/>
      <c r="BC109" s="6"/>
    </row>
    <row r="110" spans="1:55" x14ac:dyDescent="0.35">
      <c r="A110" s="5"/>
      <c r="B110" s="185"/>
      <c r="C110" s="49" t="s">
        <v>82</v>
      </c>
      <c r="D110" s="54" t="str">
        <f t="shared" ref="D110:M110" ca="1" si="59">IF(IFERROR(T(INDIRECT(D$8&amp;"!$B$89"))="Energieverbrauch und -erzeugung",TRUE),IFERROR(N(INDIRECT(D$8&amp;"!$D$112")),""),#N/A)</f>
        <v/>
      </c>
      <c r="E110" s="54" t="str">
        <f t="shared" ca="1" si="59"/>
        <v/>
      </c>
      <c r="F110" s="54" t="str">
        <f t="shared" ca="1" si="59"/>
        <v/>
      </c>
      <c r="G110" s="54" t="str">
        <f t="shared" ca="1" si="59"/>
        <v/>
      </c>
      <c r="H110" s="54" t="str">
        <f t="shared" ca="1" si="59"/>
        <v/>
      </c>
      <c r="I110" s="54" t="str">
        <f t="shared" ca="1" si="59"/>
        <v/>
      </c>
      <c r="J110" s="54" t="str">
        <f t="shared" ca="1" si="59"/>
        <v/>
      </c>
      <c r="K110" s="54" t="str">
        <f t="shared" ca="1" si="59"/>
        <v/>
      </c>
      <c r="L110" s="54" t="str">
        <f t="shared" ca="1" si="59"/>
        <v/>
      </c>
      <c r="M110" s="54" t="str">
        <f t="shared" ca="1" si="59"/>
        <v/>
      </c>
      <c r="N110" s="132"/>
      <c r="BC110" s="6"/>
    </row>
    <row r="111" spans="1:55" x14ac:dyDescent="0.35">
      <c r="A111" s="5"/>
      <c r="B111" s="185"/>
      <c r="C111" s="50" t="s">
        <v>71</v>
      </c>
      <c r="D111" s="40" t="str">
        <f t="shared" ref="D111:M111" ca="1" si="60">IF(IFERROR(T(INDIRECT(D$8&amp;"!$B$89"))="Energieverbrauch und -erzeugung",TRUE),IFERROR(N(INDIRECT(D$8&amp;"!$D$109")),""),#N/A)</f>
        <v/>
      </c>
      <c r="E111" s="40" t="str">
        <f t="shared" ca="1" si="60"/>
        <v/>
      </c>
      <c r="F111" s="40" t="str">
        <f t="shared" ca="1" si="60"/>
        <v/>
      </c>
      <c r="G111" s="40" t="str">
        <f t="shared" ca="1" si="60"/>
        <v/>
      </c>
      <c r="H111" s="40" t="str">
        <f t="shared" ca="1" si="60"/>
        <v/>
      </c>
      <c r="I111" s="40" t="str">
        <f t="shared" ca="1" si="60"/>
        <v/>
      </c>
      <c r="J111" s="40" t="str">
        <f t="shared" ca="1" si="60"/>
        <v/>
      </c>
      <c r="K111" s="40" t="str">
        <f t="shared" ca="1" si="60"/>
        <v/>
      </c>
      <c r="L111" s="40" t="str">
        <f t="shared" ca="1" si="60"/>
        <v/>
      </c>
      <c r="M111" s="130" t="str">
        <f t="shared" ca="1" si="60"/>
        <v/>
      </c>
      <c r="N111" s="133"/>
      <c r="BC111" s="6"/>
    </row>
    <row r="112" spans="1:55" ht="15" thickBot="1" x14ac:dyDescent="0.4">
      <c r="A112" s="8"/>
      <c r="B112" s="11"/>
      <c r="C112" s="9"/>
      <c r="D112" s="10"/>
      <c r="E112" s="10"/>
      <c r="F112" s="10"/>
      <c r="G112" s="10"/>
      <c r="H112" s="10"/>
      <c r="I112" s="10"/>
      <c r="J112" s="10"/>
      <c r="K112" s="10"/>
      <c r="L112" s="10"/>
      <c r="M112" s="10"/>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2"/>
    </row>
  </sheetData>
  <sheetProtection algorithmName="SHA-512" hashValue="a4SwwXCJ3p+LNEaJzHNJgHlTjZd+X7Y8xqtjPK2o0XRyMRWzEthY4AbKRW0huP/nIQNhy5QEXssNzzOMnAKVug==" saltValue="E+x91MDoUvfKNf+9bnCTLQ==" spinCount="100000" sheet="1" scenarios="1"/>
  <mergeCells count="29">
    <mergeCell ref="D66:M66"/>
    <mergeCell ref="D90:M90"/>
    <mergeCell ref="B25:C25"/>
    <mergeCell ref="B26:C26"/>
    <mergeCell ref="B27:C27"/>
    <mergeCell ref="D31:M31"/>
    <mergeCell ref="B33:C33"/>
    <mergeCell ref="B34:C34"/>
    <mergeCell ref="B58:B62"/>
    <mergeCell ref="B91:B100"/>
    <mergeCell ref="D102:M102"/>
    <mergeCell ref="B103:B105"/>
    <mergeCell ref="B108:B111"/>
    <mergeCell ref="D107:M107"/>
    <mergeCell ref="O2:W5"/>
    <mergeCell ref="B10:C10"/>
    <mergeCell ref="B11:C11"/>
    <mergeCell ref="D7:M7"/>
    <mergeCell ref="B49:B57"/>
    <mergeCell ref="B40:B43"/>
    <mergeCell ref="D15:M15"/>
    <mergeCell ref="B17:C17"/>
    <mergeCell ref="B18:C18"/>
    <mergeCell ref="B19:C19"/>
    <mergeCell ref="D23:M23"/>
    <mergeCell ref="B35:C35"/>
    <mergeCell ref="D47:M47"/>
    <mergeCell ref="B4:I4"/>
    <mergeCell ref="B9:C9"/>
  </mergeCells>
  <phoneticPr fontId="2" type="noConversion"/>
  <conditionalFormatting sqref="B10:B11 B29">
    <cfRule type="expression" dxfId="20" priority="44">
      <formula>$D$9="nein"</formula>
    </cfRule>
  </conditionalFormatting>
  <conditionalFormatting sqref="B18:B19">
    <cfRule type="expression" dxfId="19" priority="39">
      <formula>$D$9="nein"</formula>
    </cfRule>
  </conditionalFormatting>
  <conditionalFormatting sqref="B26:B27">
    <cfRule type="expression" dxfId="18" priority="36">
      <formula>$D$9="nein"</formula>
    </cfRule>
  </conditionalFormatting>
  <conditionalFormatting sqref="B34:B35">
    <cfRule type="expression" dxfId="17" priority="33">
      <formula>$D$9="nein"</formula>
    </cfRule>
  </conditionalFormatting>
  <conditionalFormatting sqref="B40:C43">
    <cfRule type="expression" dxfId="16" priority="53">
      <formula>$E$10="nein"</formula>
    </cfRule>
  </conditionalFormatting>
  <conditionalFormatting sqref="B58:C58 C59:C62">
    <cfRule type="expression" dxfId="15" priority="61">
      <formula>$D$48="nein"</formula>
    </cfRule>
  </conditionalFormatting>
  <conditionalFormatting sqref="B63:C63">
    <cfRule type="expression" dxfId="14" priority="60">
      <formula>$D$48="nein"</formula>
    </cfRule>
  </conditionalFormatting>
  <conditionalFormatting sqref="B36:G36">
    <cfRule type="expression" dxfId="13" priority="7">
      <formula>$E$9="nein"</formula>
    </cfRule>
  </conditionalFormatting>
  <conditionalFormatting sqref="C39">
    <cfRule type="expression" dxfId="12" priority="54">
      <formula>$E$10="nein"</formula>
    </cfRule>
  </conditionalFormatting>
  <conditionalFormatting sqref="C12:G14">
    <cfRule type="expression" dxfId="11" priority="55">
      <formula>$E$9="nein"</formula>
    </cfRule>
  </conditionalFormatting>
  <conditionalFormatting sqref="C20:G22">
    <cfRule type="expression" dxfId="10" priority="11">
      <formula>$E$9="nein"</formula>
    </cfRule>
  </conditionalFormatting>
  <conditionalFormatting sqref="C28:G28">
    <cfRule type="expression" dxfId="9" priority="9">
      <formula>$E$9="nein"</formula>
    </cfRule>
  </conditionalFormatting>
  <conditionalFormatting sqref="C44:G44">
    <cfRule type="expression" dxfId="8" priority="5">
      <formula>$E$9="nein"</formula>
    </cfRule>
  </conditionalFormatting>
  <conditionalFormatting sqref="D29:M30">
    <cfRule type="expression" dxfId="7" priority="38">
      <formula>$E$9="nein"</formula>
    </cfRule>
  </conditionalFormatting>
  <conditionalFormatting sqref="D92:M100">
    <cfRule type="expression" dxfId="6" priority="4">
      <formula>ISNA(D92)</formula>
    </cfRule>
  </conditionalFormatting>
  <conditionalFormatting sqref="D104:M105">
    <cfRule type="expression" dxfId="5" priority="3">
      <formula>ISNA(D104)</formula>
    </cfRule>
  </conditionalFormatting>
  <conditionalFormatting sqref="D109:M111">
    <cfRule type="expression" dxfId="4" priority="2">
      <formula>ISNA(D109)</formula>
    </cfRule>
  </conditionalFormatting>
  <conditionalFormatting sqref="G12:G14 G20:G22">
    <cfRule type="expression" dxfId="3" priority="58">
      <formula>$E$9="nein"</formula>
    </cfRule>
  </conditionalFormatting>
  <conditionalFormatting sqref="G28">
    <cfRule type="expression" dxfId="2" priority="10">
      <formula>$E$9="nein"</formula>
    </cfRule>
  </conditionalFormatting>
  <conditionalFormatting sqref="G36">
    <cfRule type="expression" dxfId="1" priority="8">
      <formula>$E$9="nein"</formula>
    </cfRule>
  </conditionalFormatting>
  <conditionalFormatting sqref="G44">
    <cfRule type="expression" dxfId="0" priority="6">
      <formula>$E$9="nein"</formula>
    </cfRule>
  </conditionalFormatting>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4B20-4B79-4603-B0DF-0F50C936016A}">
  <dimension ref="B4:B36"/>
  <sheetViews>
    <sheetView workbookViewId="0">
      <selection activeCell="G28" sqref="G28"/>
    </sheetView>
  </sheetViews>
  <sheetFormatPr baseColWidth="10" defaultRowHeight="14.5" x14ac:dyDescent="0.35"/>
  <sheetData>
    <row r="4" spans="2:2" x14ac:dyDescent="0.35">
      <c r="B4" t="s">
        <v>99</v>
      </c>
    </row>
    <row r="5" spans="2:2" x14ac:dyDescent="0.35">
      <c r="B5">
        <v>2019</v>
      </c>
    </row>
    <row r="6" spans="2:2" x14ac:dyDescent="0.35">
      <c r="B6">
        <v>2020</v>
      </c>
    </row>
    <row r="7" spans="2:2" x14ac:dyDescent="0.35">
      <c r="B7">
        <v>2021</v>
      </c>
    </row>
    <row r="8" spans="2:2" x14ac:dyDescent="0.35">
      <c r="B8">
        <v>2022</v>
      </c>
    </row>
    <row r="9" spans="2:2" x14ac:dyDescent="0.35">
      <c r="B9">
        <v>2023</v>
      </c>
    </row>
    <row r="10" spans="2:2" x14ac:dyDescent="0.35">
      <c r="B10">
        <v>2024</v>
      </c>
    </row>
    <row r="11" spans="2:2" x14ac:dyDescent="0.35">
      <c r="B11">
        <v>2025</v>
      </c>
    </row>
    <row r="12" spans="2:2" x14ac:dyDescent="0.35">
      <c r="B12">
        <v>2026</v>
      </c>
    </row>
    <row r="13" spans="2:2" x14ac:dyDescent="0.35">
      <c r="B13">
        <v>2027</v>
      </c>
    </row>
    <row r="14" spans="2:2" x14ac:dyDescent="0.35">
      <c r="B14">
        <v>2028</v>
      </c>
    </row>
    <row r="15" spans="2:2" x14ac:dyDescent="0.35">
      <c r="B15">
        <v>2029</v>
      </c>
    </row>
    <row r="16" spans="2:2" x14ac:dyDescent="0.35">
      <c r="B16">
        <v>2030</v>
      </c>
    </row>
    <row r="17" spans="2:2" x14ac:dyDescent="0.35">
      <c r="B17">
        <v>2031</v>
      </c>
    </row>
    <row r="18" spans="2:2" x14ac:dyDescent="0.35">
      <c r="B18">
        <v>2032</v>
      </c>
    </row>
    <row r="19" spans="2:2" x14ac:dyDescent="0.35">
      <c r="B19">
        <v>2033</v>
      </c>
    </row>
    <row r="20" spans="2:2" x14ac:dyDescent="0.35">
      <c r="B20">
        <v>2034</v>
      </c>
    </row>
    <row r="21" spans="2:2" x14ac:dyDescent="0.35">
      <c r="B21">
        <v>2035</v>
      </c>
    </row>
    <row r="22" spans="2:2" x14ac:dyDescent="0.35">
      <c r="B22">
        <v>2036</v>
      </c>
    </row>
    <row r="23" spans="2:2" x14ac:dyDescent="0.35">
      <c r="B23">
        <v>2037</v>
      </c>
    </row>
    <row r="24" spans="2:2" x14ac:dyDescent="0.35">
      <c r="B24">
        <v>2038</v>
      </c>
    </row>
    <row r="25" spans="2:2" x14ac:dyDescent="0.35">
      <c r="B25">
        <v>2039</v>
      </c>
    </row>
    <row r="26" spans="2:2" x14ac:dyDescent="0.35">
      <c r="B26">
        <v>2040</v>
      </c>
    </row>
    <row r="27" spans="2:2" x14ac:dyDescent="0.35">
      <c r="B27">
        <v>2041</v>
      </c>
    </row>
    <row r="28" spans="2:2" x14ac:dyDescent="0.35">
      <c r="B28">
        <v>2042</v>
      </c>
    </row>
    <row r="29" spans="2:2" x14ac:dyDescent="0.35">
      <c r="B29">
        <v>2043</v>
      </c>
    </row>
    <row r="30" spans="2:2" x14ac:dyDescent="0.35">
      <c r="B30">
        <v>2044</v>
      </c>
    </row>
    <row r="31" spans="2:2" x14ac:dyDescent="0.35">
      <c r="B31">
        <v>2045</v>
      </c>
    </row>
    <row r="32" spans="2:2" x14ac:dyDescent="0.35">
      <c r="B32">
        <v>2046</v>
      </c>
    </row>
    <row r="33" spans="2:2" x14ac:dyDescent="0.35">
      <c r="B33">
        <v>2047</v>
      </c>
    </row>
    <row r="34" spans="2:2" x14ac:dyDescent="0.35">
      <c r="B34">
        <v>2048</v>
      </c>
    </row>
    <row r="35" spans="2:2" x14ac:dyDescent="0.35">
      <c r="B35">
        <v>2049</v>
      </c>
    </row>
    <row r="36" spans="2:2" x14ac:dyDescent="0.35">
      <c r="B36">
        <v>2050</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2f30deb-a403-47b6-8821-8f8c91cf3f76">
      <Terms xmlns="http://schemas.microsoft.com/office/infopath/2007/PartnerControls"/>
    </lcf76f155ced4ddcb4097134ff3c332f>
    <TaxCatchAll xmlns="59548bc3-7d0d-4161-89bf-d79247fa0c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D5EE8BEA53DC742911E9FD69AE72BC6" ma:contentTypeVersion="9" ma:contentTypeDescription="Ein neues Dokument erstellen." ma:contentTypeScope="" ma:versionID="4734ebd06775c409214ac9f5b5c42cbc">
  <xsd:schema xmlns:xsd="http://www.w3.org/2001/XMLSchema" xmlns:xs="http://www.w3.org/2001/XMLSchema" xmlns:p="http://schemas.microsoft.com/office/2006/metadata/properties" xmlns:ns2="32f30deb-a403-47b6-8821-8f8c91cf3f76" xmlns:ns3="59548bc3-7d0d-4161-89bf-d79247fa0c7d" targetNamespace="http://schemas.microsoft.com/office/2006/metadata/properties" ma:root="true" ma:fieldsID="5a98de1a417511f8ac4024d959a99fcc" ns2:_="" ns3:_="">
    <xsd:import namespace="32f30deb-a403-47b6-8821-8f8c91cf3f76"/>
    <xsd:import namespace="59548bc3-7d0d-4161-89bf-d79247fa0c7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f30deb-a403-47b6-8821-8f8c91cf3f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3ad06623-7146-4c0f-9564-187aa39e4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548bc3-7d0d-4161-89bf-d79247fa0c7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a02449b-a876-48ee-a58a-72f216c6b50a}" ma:internalName="TaxCatchAll" ma:showField="CatchAllData" ma:web="59548bc3-7d0d-4161-89bf-d79247fa0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B6E4EE-2785-4E55-9F4F-F4CE655498A7}">
  <ds:schemaRefs>
    <ds:schemaRef ds:uri="http://schemas.microsoft.com/sharepoint/v3/contenttype/forms"/>
  </ds:schemaRefs>
</ds:datastoreItem>
</file>

<file path=customXml/itemProps2.xml><?xml version="1.0" encoding="utf-8"?>
<ds:datastoreItem xmlns:ds="http://schemas.openxmlformats.org/officeDocument/2006/customXml" ds:itemID="{D2E9C56D-C852-42B6-990A-2436B8AA97B6}">
  <ds:schemaRefs>
    <ds:schemaRef ds:uri="http://purl.org/dc/terms/"/>
    <ds:schemaRef ds:uri="http://schemas.microsoft.com/office/2006/documentManagement/types"/>
    <ds:schemaRef ds:uri="32f30deb-a403-47b6-8821-8f8c91cf3f76"/>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9548bc3-7d0d-4161-89bf-d79247fa0c7d"/>
  </ds:schemaRefs>
</ds:datastoreItem>
</file>

<file path=customXml/itemProps3.xml><?xml version="1.0" encoding="utf-8"?>
<ds:datastoreItem xmlns:ds="http://schemas.openxmlformats.org/officeDocument/2006/customXml" ds:itemID="{132AB611-9D10-4883-B2DA-BAB9E437A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f30deb-a403-47b6-8821-8f8c91cf3f76"/>
    <ds:schemaRef ds:uri="59548bc3-7d0d-4161-89bf-d79247fa0c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Zeitreihenvergleich</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CO2-Kulturrechner v1.0 2023</dc:title>
  <dc:creator>Georg Smolka</dc:creator>
  <cp:lastModifiedBy>Georg Smolka</cp:lastModifiedBy>
  <cp:lastPrinted>2024-11-29T08:20:27Z</cp:lastPrinted>
  <dcterms:created xsi:type="dcterms:W3CDTF">2023-05-03T08:10:34Z</dcterms:created>
  <dcterms:modified xsi:type="dcterms:W3CDTF">2025-01-09T13:15:07Z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0x0101002D5EE8BEA53DC742911E9FD69AE72BC6</vt:lpwstr>
  </property>
  <property fmtid="{D5CDD505-2E9C-101B-9397-08002B2CF9AE}" pid="3" name="MediaServiceImageTags">
    <vt:lpwstr/>
  </property>
</Properties>
</file>